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Vnitřní vybavení\Mobiliář\01 - Kuchyně\"/>
    </mc:Choice>
  </mc:AlternateContent>
  <bookViews>
    <workbookView xWindow="360" yWindow="270" windowWidth="18735" windowHeight="12210" activeTab="1"/>
  </bookViews>
  <sheets>
    <sheet name="Uchazeč" sheetId="5" r:id="rId1"/>
    <sheet name="Zakázk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  <sheet name="01 02 Pol" sheetId="13" r:id="rId7"/>
    <sheet name="01 03 Pol" sheetId="14" r:id="rId8"/>
  </sheets>
  <externalReferences>
    <externalReference r:id="rId9"/>
  </externalReferences>
  <definedNames>
    <definedName name="CelkemObjekty" localSheetId="1">Zakázka!$I$24</definedName>
    <definedName name="CenaStavby">Zakázka!$D$8</definedName>
    <definedName name="cisloobjektu">'[1]Krycí list'!$A$5</definedName>
    <definedName name="CisloRozpoctu">'[1]Krycí list'!$C$2</definedName>
    <definedName name="CisloStavby" localSheetId="1">Zakázka!$D$5</definedName>
    <definedName name="cislostavby">'[1]Krycí list'!$A$7</definedName>
    <definedName name="dadresa" localSheetId="1">Zakázka!#REF!</definedName>
    <definedName name="DIČ" localSheetId="1">Zakázka!#REF!</definedName>
    <definedName name="dmisto" localSheetId="1">Zakázka!#REF!</definedName>
    <definedName name="dpsc" localSheetId="1">Zakázka!#REF!</definedName>
    <definedName name="IČO" localSheetId="1">Zakázka!#REF!</definedName>
    <definedName name="MenaStavby">Zakázka!$E$8</definedName>
    <definedName name="MistoStavby">Zakázka!$F$5</definedName>
    <definedName name="NazevObjektu" localSheetId="1">Zakázka!#REF!</definedName>
    <definedName name="nazevobjektu">'[1]Krycí list'!$C$5</definedName>
    <definedName name="NazevRozpoctu">'[1]Krycí list'!$D$2</definedName>
    <definedName name="NazevStavby" localSheetId="1">Zakázka!$D$6</definedName>
    <definedName name="nazevstavby">'[1]Krycí list'!$C$7</definedName>
    <definedName name="Objednatel" localSheetId="1">Zakázka!$D$11</definedName>
    <definedName name="Objekt" localSheetId="1">Zakázka!#REF!</definedName>
    <definedName name="_xlnm.Print_Area" localSheetId="5">'01 01 Pol'!$A$1:$I$98</definedName>
    <definedName name="_xlnm.Print_Area" localSheetId="6">'01 02 Pol'!$A$1:$I$35</definedName>
    <definedName name="_xlnm.Print_Area" localSheetId="7">'01 03 Pol'!$A$1:$I$96</definedName>
    <definedName name="_xlnm.Print_Area" localSheetId="4">'Rekapitulace Objekt 01'!$A$1:$H$50</definedName>
    <definedName name="_xlnm.Print_Area" localSheetId="1">Zakázka!$A$1:$J$51</definedName>
    <definedName name="odic" localSheetId="1">Zakázka!#REF!</definedName>
    <definedName name="oico" localSheetId="1">Zakázka!#REF!</definedName>
    <definedName name="omisto" localSheetId="1">Zakázka!$D$13</definedName>
    <definedName name="onazev" localSheetId="1">Zakázka!$D$12</definedName>
    <definedName name="opsc" localSheetId="1">Zakázka!$C$13</definedName>
    <definedName name="padresa">Zakázka!$D$16</definedName>
    <definedName name="pmisto">Zakázka!$D$17</definedName>
    <definedName name="PocetMJ">#REF!</definedName>
    <definedName name="PoptavkaID" localSheetId="1">Zakázka!$A$1</definedName>
    <definedName name="ppsc">Zakázka!$C$17</definedName>
    <definedName name="Projektant">Zakázka!$D$15</definedName>
    <definedName name="SazbaDPH1" localSheetId="1">Zakázka!#REF!</definedName>
    <definedName name="SazbaDPH1">'[1]Krycí list'!$C$30</definedName>
    <definedName name="SazbaDPH2" localSheetId="1">Zakázka!#REF!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Zakázka!#REF!</definedName>
    <definedName name="StavbaCelkem" localSheetId="1">Zakázka!#REF!</definedName>
    <definedName name="Z_0AEBBD8E_C796_45A2_B4B1_3E6FBD55C385_.wvu.Cols" localSheetId="1" hidden="1">Zakázka!$A:$A</definedName>
    <definedName name="Z_0AEBBD8E_C796_45A2_B4B1_3E6FBD55C385_.wvu.PrintArea" localSheetId="1" hidden="1">Zakázka!$B$1:$N$21</definedName>
    <definedName name="Zhotovitel" localSheetId="1">Zakázka!#REF!</definedName>
  </definedNames>
  <calcPr calcId="15251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6" i="1" l="1"/>
  <c r="J42" i="1"/>
  <c r="O18" i="11"/>
  <c r="D50" i="11"/>
  <c r="BC41" i="11"/>
  <c r="AN96" i="14"/>
  <c r="O20" i="11" s="1"/>
  <c r="AK95" i="14"/>
  <c r="AL95" i="14"/>
  <c r="BA94" i="14"/>
  <c r="G9" i="14"/>
  <c r="F8" i="14" s="1"/>
  <c r="J40" i="1" s="1"/>
  <c r="G23" i="14"/>
  <c r="F22" i="14" s="1"/>
  <c r="H44" i="11" s="1"/>
  <c r="G37" i="14"/>
  <c r="F36" i="14" s="1"/>
  <c r="H45" i="11" s="1"/>
  <c r="G51" i="14"/>
  <c r="F50" i="14" s="1"/>
  <c r="J43" i="1" s="1"/>
  <c r="G65" i="14"/>
  <c r="F64" i="14" s="1"/>
  <c r="J44" i="1" s="1"/>
  <c r="G79" i="14"/>
  <c r="F78" i="14" s="1"/>
  <c r="H48" i="11" s="1"/>
  <c r="G93" i="14"/>
  <c r="F92" i="14" s="1"/>
  <c r="H49" i="11" s="1"/>
  <c r="D39" i="11"/>
  <c r="BC35" i="11"/>
  <c r="AN35" i="13"/>
  <c r="O19" i="11" s="1"/>
  <c r="AK34" i="13"/>
  <c r="AL34" i="13"/>
  <c r="BA33" i="13"/>
  <c r="G9" i="13"/>
  <c r="G19" i="13"/>
  <c r="G32" i="13"/>
  <c r="F31" i="13" s="1"/>
  <c r="H38" i="11" s="1"/>
  <c r="D33" i="11"/>
  <c r="H31" i="11"/>
  <c r="BC23" i="11"/>
  <c r="AO98" i="12"/>
  <c r="P18" i="11" s="1"/>
  <c r="AN98" i="12"/>
  <c r="AK97" i="12"/>
  <c r="AL97" i="12"/>
  <c r="BA96" i="12"/>
  <c r="G9" i="12"/>
  <c r="F8" i="12" s="1"/>
  <c r="J36" i="1" s="1"/>
  <c r="G21" i="12"/>
  <c r="F20" i="12" s="1"/>
  <c r="J37" i="1" s="1"/>
  <c r="G28" i="12"/>
  <c r="F27" i="12" s="1"/>
  <c r="H27" i="11" s="1"/>
  <c r="F41" i="12"/>
  <c r="H28" i="11" s="1"/>
  <c r="G42" i="12"/>
  <c r="G56" i="12"/>
  <c r="F55" i="12" s="1"/>
  <c r="J47" i="1" s="1"/>
  <c r="F68" i="12"/>
  <c r="H30" i="11" s="1"/>
  <c r="G69" i="12"/>
  <c r="G82" i="12"/>
  <c r="F81" i="12" s="1"/>
  <c r="J49" i="1" s="1"/>
  <c r="G95" i="12"/>
  <c r="F94" i="12" s="1"/>
  <c r="D21" i="11"/>
  <c r="B7" i="11"/>
  <c r="B6" i="11"/>
  <c r="C1" i="11"/>
  <c r="B1" i="11"/>
  <c r="B1" i="9"/>
  <c r="C1" i="9"/>
  <c r="B7" i="9"/>
  <c r="B6" i="9"/>
  <c r="H32" i="11" l="1"/>
  <c r="J50" i="1"/>
  <c r="AO35" i="13"/>
  <c r="P19" i="11" s="1"/>
  <c r="G96" i="14"/>
  <c r="H20" i="11" s="1"/>
  <c r="H43" i="11"/>
  <c r="H47" i="11"/>
  <c r="J38" i="1"/>
  <c r="G98" i="12"/>
  <c r="H18" i="11" s="1"/>
  <c r="H25" i="11"/>
  <c r="H29" i="11"/>
  <c r="F8" i="13"/>
  <c r="AO96" i="14"/>
  <c r="P20" i="11" s="1"/>
  <c r="J48" i="1"/>
  <c r="H26" i="11"/>
  <c r="H46" i="11"/>
  <c r="J41" i="1"/>
  <c r="J45" i="1"/>
  <c r="J39" i="1" l="1"/>
  <c r="J51" i="1" s="1"/>
  <c r="H37" i="11"/>
  <c r="H39" i="11" s="1"/>
  <c r="G35" i="13"/>
  <c r="H19" i="11" s="1"/>
  <c r="H21" i="11" s="1"/>
  <c r="J23" i="1" s="1"/>
  <c r="J24" i="1" s="1"/>
  <c r="H33" i="11"/>
  <c r="H50" i="11"/>
</calcChain>
</file>

<file path=xl/sharedStrings.xml><?xml version="1.0" encoding="utf-8"?>
<sst xmlns="http://schemas.openxmlformats.org/spreadsheetml/2006/main" count="521" uniqueCount="181">
  <si>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</si>
  <si>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</si>
  <si>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</si>
  <si>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</si>
  <si>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</si>
  <si>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</si>
  <si>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</si>
  <si>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</si>
  <si>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</si>
  <si>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</si>
  <si>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</si>
  <si>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</si>
  <si>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</si>
  <si>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</si>
  <si>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</si>
  <si>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</si>
  <si>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</si>
  <si>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</si>
  <si>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</si>
  <si>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</si>
  <si>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</si>
  <si>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</si>
  <si>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</si>
  <si>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</si>
  <si>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</si>
  <si>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</si>
  <si>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</si>
  <si>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</si>
  <si>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</si>
  <si>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</si>
  <si>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</si>
  <si>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</si>
  <si>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</si>
  <si>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</si>
  <si>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</si>
  <si>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</si>
  <si>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</si>
  <si>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</si>
  <si>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</si>
  <si>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IOP-MO-2014</t>
  </si>
  <si>
    <t>Vnitřní vybavení objektu mobiliářem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</si>
  <si>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</si>
  <si>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</si>
  <si>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</si>
  <si>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</si>
  <si>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</si>
  <si>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</si>
  <si>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01</t>
  </si>
  <si>
    <t>Kuchyně</t>
  </si>
  <si>
    <t>Rekapitulace dílů</t>
  </si>
  <si>
    <t>Číslo</t>
  </si>
  <si>
    <t>Název</t>
  </si>
  <si>
    <t>Celkem</t>
  </si>
  <si>
    <t>004</t>
  </si>
  <si>
    <t>2.NP - minorité</t>
  </si>
  <si>
    <t>K1-2-010</t>
  </si>
  <si>
    <t>Místnost K1-2-010</t>
  </si>
  <si>
    <t>K1-2-017</t>
  </si>
  <si>
    <t>Místnost K1-2-017</t>
  </si>
  <si>
    <t>K1-2-34</t>
  </si>
  <si>
    <t>Místnost č.K1-2-034</t>
  </si>
  <si>
    <t>K2-2-008</t>
  </si>
  <si>
    <t>Místnost K2-2-008</t>
  </si>
  <si>
    <t>K2-2-010</t>
  </si>
  <si>
    <t>Místnost K2-2-010</t>
  </si>
  <si>
    <t>K2-2-015</t>
  </si>
  <si>
    <t>Místnost K2-2-015</t>
  </si>
  <si>
    <t>K2-2-018</t>
  </si>
  <si>
    <t>Místnost K2-2-018</t>
  </si>
  <si>
    <t>K2-2-023</t>
  </si>
  <si>
    <t>Místnost K2-2-023</t>
  </si>
  <si>
    <t>K2-3-006</t>
  </si>
  <si>
    <t>Místnost K2-3-006</t>
  </si>
  <si>
    <t>K3-1-002</t>
  </si>
  <si>
    <t>Místnost K3-1-002</t>
  </si>
  <si>
    <t>K3-3-007</t>
  </si>
  <si>
    <t>Místnost K3-3-007</t>
  </si>
  <si>
    <t>K3-3-014</t>
  </si>
  <si>
    <t>Místnost K3-3-014</t>
  </si>
  <si>
    <t>K4-2-006</t>
  </si>
  <si>
    <t>Místnost K4-2-006</t>
  </si>
  <si>
    <t>VN</t>
  </si>
  <si>
    <t>Vedlejší náklady</t>
  </si>
  <si>
    <t>Cena celkem</t>
  </si>
  <si>
    <t>Rozsah:</t>
  </si>
  <si>
    <t>Soupis</t>
  </si>
  <si>
    <t>Cena (Kč)</t>
  </si>
  <si>
    <t>MD - kuchyňky v místnostech pro zaměstatnce a seminárních místnostech - uznatelné náklady</t>
  </si>
  <si>
    <t>02</t>
  </si>
  <si>
    <t>CBK - kuchyňka v zázení pro lektora</t>
  </si>
  <si>
    <t>03</t>
  </si>
  <si>
    <t>MD - kuchyňské linky v zázemí pro lektory - neuznatelné náklady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</si>
  <si>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</si>
  <si>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</si>
  <si>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</si>
  <si>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</si>
  <si>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</si>
  <si>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</si>
  <si>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</si>
  <si>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</si>
  <si>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2.25</t>
  </si>
  <si>
    <t>kuchyňská linka s varnou deskou a vestavěnou lednicí- 2200x600x900(600 horní díl) mm, celková výška 2100 mm</t>
  </si>
  <si>
    <t>soubor</t>
  </si>
  <si>
    <t>Vlastní</t>
  </si>
  <si>
    <t xml:space="preserve">místnost 2.25 - objekt M1 : </t>
  </si>
  <si>
    <t>kuchyňská linka 2200x600x900(600 horní díl) mm, celková výška 2100 mm : 1</t>
  </si>
  <si>
    <t xml:space="preserve">horní a spodní díl, korpus - LTD tl.18mm dřevodekor standard, olepeno hranou ABS tl.2mm, záda sololak bílý standard, rektifikační nožky 100mm (sokl 100mm) : </t>
  </si>
  <si>
    <t xml:space="preserve">prac. deska - postforming tl.38mm standard, těsnící profil ve stejném dekoru, : </t>
  </si>
  <si>
    <t xml:space="preserve">dvířka - profilovaná, standardní folie, nábytkové závěsy standard, úchyty standard rozteč 96mm, dřez- standard nerez, včetně pákové baterie standard umístěné na dřez : </t>
  </si>
  <si>
    <t xml:space="preserve">ostatní - v dřezových skříňkách vestavný odpadkový koš standard : </t>
  </si>
  <si>
    <t xml:space="preserve">varná dvouplotýnková el. deska, vestavná lednice- š. 60cm, digestoř zabudovaná v KL : </t>
  </si>
  <si>
    <t xml:space="preserve">kuchyňská linka není připevněna ke zdi, horní skříňky jsou upevněny k samonosné kci, zadní stěna kuchyňské linky je pevná odsazená od zdi v dutině jsou vedeny rozvody EI a ZI, boční strany dutiny jsou opatřeny krytem ve stejném provedení dle KL : </t>
  </si>
  <si>
    <t/>
  </si>
  <si>
    <t xml:space="preserve">Zadavatel upozorňuje, že materiálové a estetické provedení musí odpovídat vysokému standardu památkově chráněného objektu. : </t>
  </si>
  <si>
    <t>kuchyňská linka s varnou deskou a vestavěnou lednicí- 1300x600x900(600 horní díl) mm, celková výška 2100 mm</t>
  </si>
  <si>
    <t>s varnou deskou, nerez dřezem a vestavěnou lednicí- 1300x600x900(600 horní díl) mm, celková výška 2100 mm, horní a spodní díl, korpus - LTD tl.18mm dřevodekor standard, olepeno hranou ABS tl.2mm, záda sololak bílý standard, rektifikační nožky 100mm (sokl : 1</t>
  </si>
  <si>
    <t xml:space="preserve">dvířka - profilovaná, standardní folie, nábytkové závěsy standard, úchyty standard rozteč 96mm : </t>
  </si>
  <si>
    <t xml:space="preserve">varná dvouplotýnková el. deska : </t>
  </si>
  <si>
    <t xml:space="preserve">vestavná lednice- š. 60cm, nerez dřez standard : </t>
  </si>
  <si>
    <t>K1-2-017-01</t>
  </si>
  <si>
    <t>kuchyňská linka s varnou deskou a vestavěnou lednicí- 1600x600x900(600 horní díl) mm, celková výška 2100 mm</t>
  </si>
  <si>
    <t xml:space="preserve">místnost K1-2-017 (ve výkresu ozn. 017) : </t>
  </si>
  <si>
    <t>kuchyňská linka 1600x600x900(600 horní díl) mm, celková výška 2100 mm : 1</t>
  </si>
  <si>
    <t>K3-01-002</t>
  </si>
  <si>
    <t xml:space="preserve">místnost K3-1-002(ve výkresu ozn. 002) : </t>
  </si>
  <si>
    <t>K3-3-007-01</t>
  </si>
  <si>
    <t>kuchyňská linka s varnou deskou a vestavěnou lednicí- 1970x600x900(600 horní díl) mm, celková výška 2100 mm</t>
  </si>
  <si>
    <t xml:space="preserve">místnost K3-3-007 : </t>
  </si>
  <si>
    <t>kuchyňská linka 1970x600x900(600 horní díl) mm, celková výška 2100 mm : 1</t>
  </si>
  <si>
    <t xml:space="preserve">ZÁZEMÍ PRO ZAMĚSTNANCE : </t>
  </si>
  <si>
    <t xml:space="preserve">místnost K3-3-014 : </t>
  </si>
  <si>
    <t xml:space="preserve">varná čtyřplotýnková el. deska, vestavná lednice- š. 60cm, digestoř zabudovaná v KL : </t>
  </si>
  <si>
    <t xml:space="preserve">místnost K4-2-006 : </t>
  </si>
  <si>
    <t>005122-01</t>
  </si>
  <si>
    <t>Doprava a montáž</t>
  </si>
  <si>
    <t>Soubor</t>
  </si>
  <si>
    <t>Celkem za objekt</t>
  </si>
  <si>
    <t>Rekapitulace soupisu</t>
  </si>
  <si>
    <t>Celkem soupis</t>
  </si>
  <si>
    <t>001</t>
  </si>
  <si>
    <t>kuchyňská linka s vestavěnými spotřebiči dvouplotýnkovou varnou deskou a chladničkou</t>
  </si>
  <si>
    <t xml:space="preserve">místnost K1-2-034 (ve výkresu ozn. 034) : </t>
  </si>
  <si>
    <t>1300x600x900(600 horní díl) mm, celková výška 2100 mm, horní a spodní díl, korpus - LTD tl.18mm dřevodekor standard, olepeno hranou ABS tl.2mm, záda sololak bílý standard, rektifikační nožky 100mm (sokl 100mm), prac. deska - postforming tl.38mm standard, : 1</t>
  </si>
  <si>
    <t xml:space="preserve">těsnící profil ve stejném dekoru, dvířka – profilovaná, standardní folie, nábytkové závěsy standard, úchyty standard rozteč 96mm, varná dvouplotýnková el. deska : </t>
  </si>
  <si>
    <t xml:space="preserve">vestavná lednice- š. 60cm, digestoř zabudovaná v KL : </t>
  </si>
  <si>
    <t>002</t>
  </si>
  <si>
    <t>kuchyňská linka s dřezem</t>
  </si>
  <si>
    <t>1200x600x900(600 horní díl) mm, celková výška : 1</t>
  </si>
  <si>
    <t xml:space="preserve"> 2100 mm, horní a spodní díl, korpus - LTD tl.18mm dřevodekor standard, olepeno hranou ABS tl.2mm, záda sololak bílý standard, rektifikační nožky 100mm (sokl 100mm) : </t>
  </si>
  <si>
    <t>K2-2-008-01</t>
  </si>
  <si>
    <t xml:space="preserve">místnost K2-2-008 (ve výkresu ozn. 008) : </t>
  </si>
  <si>
    <t>K2-2-010-01</t>
  </si>
  <si>
    <t xml:space="preserve">místnost K2-2-010 (ve výkresu ozn. 010) : </t>
  </si>
  <si>
    <t>K2-2-015-01</t>
  </si>
  <si>
    <t xml:space="preserve">místnost K2-2-015 (ve výkresu ozn. 015) : </t>
  </si>
  <si>
    <t>K2-2-018-01</t>
  </si>
  <si>
    <t xml:space="preserve">místnost K2-2-018 (ve výkresu ozn. 018) : </t>
  </si>
  <si>
    <t>K2-2-023-01</t>
  </si>
  <si>
    <t>kuchyňská linka s varnou deskou a vestavěnou lednicí- 1500x600x900(600 horní díl) mm, celková výška 2100 mm</t>
  </si>
  <si>
    <t xml:space="preserve">místnost K2-2-023 (ve výkresu ozn. 023) : </t>
  </si>
  <si>
    <t>kuchyňská linka 1500x600x900(600 horní díl) mm, celková výška 2100 mm : 1</t>
  </si>
  <si>
    <t>K2-3-006-01</t>
  </si>
  <si>
    <t xml:space="preserve">místnost K2-3-006 linka dtto místnost K2-2-015 : </t>
  </si>
  <si>
    <t>=</t>
  </si>
  <si>
    <t>Soupis prací, dodávek a služeb</t>
  </si>
  <si>
    <t>Zakázka :</t>
  </si>
  <si>
    <t>Objekt</t>
  </si>
  <si>
    <t>Rekapitulace</t>
  </si>
  <si>
    <t>díl</t>
  </si>
  <si>
    <t xml:space="preserve">Rekapitulace soupisů </t>
  </si>
  <si>
    <t xml:space="preserve">KANCELÁŘE : </t>
  </si>
  <si>
    <t xml:space="preserve">výkres č.1 : </t>
  </si>
  <si>
    <t xml:space="preserve">INFORMAČNÍ CENTRUM : </t>
  </si>
  <si>
    <t xml:space="preserve">výkres č.2 : </t>
  </si>
  <si>
    <t xml:space="preserve">FESTIVALY ČESKÝ KRUMLOV : </t>
  </si>
  <si>
    <t xml:space="preserve"> FESTIVALY ČESKÝ KRUMLOV : </t>
  </si>
  <si>
    <t xml:space="preserve"> UBYTOVÁNÍ PRO LEKTORY : </t>
  </si>
  <si>
    <t xml:space="preserve">výkres č.1  : </t>
  </si>
  <si>
    <t xml:space="preserve">UBYTOVÁNÍ PRO LEKTORY : </t>
  </si>
  <si>
    <t>Celkem za zakázku</t>
  </si>
  <si>
    <t xml:space="preserve">Rekapitulace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</si>
</sst>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3" xfId="0" applyFont="1" applyFill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 shrinkToFit="1"/>
    </xf>
    <xf numFmtId="0" fontId="15" fillId="4" borderId="38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/>
    </xf>
    <xf numFmtId="4" fontId="16" fillId="0" borderId="38" xfId="0" applyNumberFormat="1" applyFont="1" applyBorder="1" applyAlignment="1">
      <alignment vertical="center" shrinkToFit="1"/>
    </xf>
    <xf numFmtId="4" fontId="16" fillId="0" borderId="41" xfId="0" applyNumberFormat="1" applyFont="1" applyBorder="1" applyAlignment="1">
      <alignment vertical="center" shrinkToFit="1"/>
    </xf>
    <xf numFmtId="4" fontId="16" fillId="0" borderId="39" xfId="0" applyNumberFormat="1" applyFont="1" applyBorder="1" applyAlignment="1">
      <alignment vertical="center"/>
    </xf>
    <xf numFmtId="4" fontId="16" fillId="0" borderId="42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39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0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6" xfId="0" applyNumberFormat="1" applyFont="1" applyBorder="1"/>
    <xf numFmtId="164" fontId="7" fillId="0" borderId="29" xfId="0" applyNumberFormat="1" applyFont="1" applyBorder="1"/>
    <xf numFmtId="0" fontId="7" fillId="4" borderId="47" xfId="0" applyFont="1" applyFill="1" applyBorder="1"/>
    <xf numFmtId="0" fontId="7" fillId="4" borderId="48" xfId="0" applyFont="1" applyFill="1" applyBorder="1"/>
    <xf numFmtId="0" fontId="7" fillId="4" borderId="49" xfId="0" applyFont="1" applyFill="1" applyBorder="1"/>
    <xf numFmtId="0" fontId="7" fillId="4" borderId="50" xfId="0" applyFont="1" applyFill="1" applyBorder="1"/>
    <xf numFmtId="164" fontId="7" fillId="4" borderId="51" xfId="0" applyNumberFormat="1" applyFont="1" applyFill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9" fontId="7" fillId="4" borderId="54" xfId="0" applyNumberFormat="1" applyFont="1" applyFill="1" applyBorder="1"/>
    <xf numFmtId="0" fontId="7" fillId="4" borderId="55" xfId="0" applyFont="1" applyFill="1" applyBorder="1"/>
    <xf numFmtId="164" fontId="7" fillId="4" borderId="56" xfId="0" applyNumberFormat="1" applyFont="1" applyFill="1" applyBorder="1"/>
    <xf numFmtId="0" fontId="0" fillId="0" borderId="0" xfId="0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7" xfId="0" applyFill="1" applyBorder="1" applyAlignment="1">
      <alignment vertical="top"/>
    </xf>
    <xf numFmtId="0" fontId="0" fillId="4" borderId="58" xfId="0" applyFill="1" applyBorder="1" applyAlignment="1">
      <alignment vertical="top"/>
    </xf>
    <xf numFmtId="0" fontId="0" fillId="4" borderId="58" xfId="0" applyFill="1" applyBorder="1" applyAlignment="1">
      <alignment horizontal="center" vertical="top"/>
    </xf>
    <xf numFmtId="49" fontId="0" fillId="4" borderId="58" xfId="0" applyNumberFormat="1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18" fillId="0" borderId="0" xfId="0" applyFont="1"/>
    <xf numFmtId="0" fontId="21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58" xfId="0" applyNumberFormat="1" applyFill="1" applyBorder="1" applyAlignment="1">
      <alignment vertical="top" wrapText="1"/>
    </xf>
    <xf numFmtId="0" fontId="0" fillId="4" borderId="59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horizontal="center" vertical="top" shrinkToFit="1"/>
    </xf>
    <xf numFmtId="0" fontId="18" fillId="0" borderId="41" xfId="0" applyFont="1" applyBorder="1" applyAlignment="1">
      <alignment horizontal="center" vertical="top" shrinkToFit="1"/>
    </xf>
    <xf numFmtId="0" fontId="19" fillId="0" borderId="41" xfId="0" applyNumberFormat="1" applyFont="1" applyBorder="1" applyAlignment="1">
      <alignment horizontal="center" vertical="top" wrapText="1" shrinkToFit="1"/>
    </xf>
    <xf numFmtId="165" fontId="0" fillId="4" borderId="42" xfId="0" applyNumberFormat="1" applyFill="1" applyBorder="1" applyAlignment="1">
      <alignment vertical="top" shrinkToFit="1"/>
    </xf>
    <xf numFmtId="165" fontId="18" fillId="0" borderId="41" xfId="0" applyNumberFormat="1" applyFont="1" applyBorder="1" applyAlignment="1">
      <alignment vertical="top" shrinkToFit="1"/>
    </xf>
    <xf numFmtId="165" fontId="19" fillId="0" borderId="41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18" fillId="5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0" fontId="0" fillId="4" borderId="45" xfId="0" applyFill="1" applyBorder="1" applyAlignment="1">
      <alignment vertical="top"/>
    </xf>
    <xf numFmtId="0" fontId="18" fillId="0" borderId="61" xfId="0" applyFont="1" applyBorder="1" applyAlignment="1">
      <alignment vertical="top"/>
    </xf>
    <xf numFmtId="4" fontId="0" fillId="4" borderId="62" xfId="0" applyNumberFormat="1" applyFill="1" applyBorder="1" applyAlignment="1">
      <alignment vertical="top" shrinkToFit="1"/>
    </xf>
    <xf numFmtId="4" fontId="18" fillId="0" borderId="63" xfId="0" applyNumberFormat="1" applyFont="1" applyBorder="1" applyAlignment="1">
      <alignment vertical="top" shrinkToFit="1"/>
    </xf>
    <xf numFmtId="0" fontId="0" fillId="4" borderId="58" xfId="0" applyFill="1" applyBorder="1" applyAlignment="1">
      <alignment vertical="top" wrapText="1"/>
    </xf>
    <xf numFmtId="0" fontId="0" fillId="4" borderId="47" xfId="0" applyFill="1" applyBorder="1" applyAlignment="1">
      <alignment vertical="top"/>
    </xf>
    <xf numFmtId="49" fontId="0" fillId="4" borderId="48" xfId="0" applyNumberFormat="1" applyFill="1" applyBorder="1" applyAlignment="1">
      <alignment vertical="top"/>
    </xf>
    <xf numFmtId="4" fontId="0" fillId="0" borderId="64" xfId="0" applyNumberFormat="1" applyBorder="1" applyAlignment="1">
      <alignment vertical="top"/>
    </xf>
    <xf numFmtId="4" fontId="0" fillId="0" borderId="65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24" xfId="0" applyNumberFormat="1" applyFont="1" applyBorder="1" applyAlignment="1">
      <alignment vertical="top" shrinkToFit="1"/>
    </xf>
    <xf numFmtId="4" fontId="18" fillId="0" borderId="67" xfId="0" applyNumberFormat="1" applyFont="1" applyBorder="1" applyAlignment="1">
      <alignment vertical="top" shrinkToFit="1"/>
    </xf>
    <xf numFmtId="0" fontId="14" fillId="4" borderId="68" xfId="0" applyFont="1" applyFill="1" applyBorder="1"/>
    <xf numFmtId="49" fontId="14" fillId="4" borderId="69" xfId="0" applyNumberFormat="1" applyFont="1" applyFill="1" applyBorder="1"/>
    <xf numFmtId="0" fontId="14" fillId="4" borderId="69" xfId="0" applyFont="1" applyFill="1" applyBorder="1" applyAlignment="1">
      <alignment horizontal="center"/>
    </xf>
    <xf numFmtId="0" fontId="14" fillId="4" borderId="69" xfId="0" applyFont="1" applyFill="1" applyBorder="1"/>
    <xf numFmtId="4" fontId="14" fillId="4" borderId="70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8" fillId="0" borderId="41" xfId="0" applyNumberFormat="1" applyFont="1" applyBorder="1" applyAlignment="1">
      <alignment horizontal="left" vertical="top" wrapText="1"/>
    </xf>
    <xf numFmtId="0" fontId="19" fillId="0" borderId="41" xfId="0" quotePrefix="1" applyNumberFormat="1" applyFont="1" applyBorder="1" applyAlignment="1">
      <alignment horizontal="left" vertical="top" wrapText="1"/>
    </xf>
    <xf numFmtId="49" fontId="14" fillId="4" borderId="69" xfId="0" applyNumberFormat="1" applyFont="1" applyFill="1" applyBorder="1" applyAlignment="1">
      <alignment horizontal="left"/>
    </xf>
    <xf numFmtId="49" fontId="17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6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4" xfId="0" applyNumberFormat="1" applyFont="1" applyBorder="1" applyAlignment="1">
      <alignment vertical="center" wrapText="1"/>
    </xf>
    <xf numFmtId="4" fontId="16" fillId="0" borderId="44" xfId="0" applyNumberFormat="1" applyFont="1" applyBorder="1" applyAlignment="1">
      <alignment horizontal="center" vertical="center" wrapText="1"/>
    </xf>
    <xf numFmtId="4" fontId="16" fillId="0" borderId="44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0" fontId="17" fillId="0" borderId="0" xfId="0" applyNumberFormat="1" applyFont="1" applyAlignment="1">
      <alignment vertical="top" wrapText="1"/>
    </xf>
    <xf numFmtId="49" fontId="12" fillId="0" borderId="7" xfId="0" applyNumberFormat="1" applyFont="1" applyBorder="1"/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20" fillId="0" borderId="24" xfId="0" applyNumberFormat="1" applyFont="1" applyBorder="1" applyAlignment="1">
      <alignment horizontal="left" vertical="top" wrapText="1"/>
    </xf>
    <xf numFmtId="0" fontId="20" fillId="0" borderId="25" xfId="0" applyNumberFormat="1" applyFont="1" applyBorder="1" applyAlignment="1">
      <alignment vertical="top" wrapText="1" shrinkToFit="1"/>
    </xf>
    <xf numFmtId="165" fontId="20" fillId="0" borderId="25" xfId="0" applyNumberFormat="1" applyFont="1" applyBorder="1" applyAlignment="1">
      <alignment vertical="top" wrapText="1" shrinkToFit="1"/>
    </xf>
    <xf numFmtId="4" fontId="20" fillId="0" borderId="25" xfId="0" applyNumberFormat="1" applyFont="1" applyBorder="1" applyAlignment="1">
      <alignment vertical="top" wrapText="1" shrinkToFit="1"/>
    </xf>
    <xf numFmtId="4" fontId="20" fillId="0" borderId="66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B19" sqref="B19"/>
    </sheetView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19" t="s">
        <v>0</v>
      </c>
      <c r="C5" s="219"/>
      <c r="D5" s="219"/>
      <c r="E5" s="219"/>
      <c r="F5" s="219"/>
      <c r="G5" s="220"/>
      <c r="H5" s="15"/>
    </row>
    <row r="6" spans="1:8" x14ac:dyDescent="0.2">
      <c r="A6" s="20" t="s">
        <v>6</v>
      </c>
      <c r="B6" s="221"/>
      <c r="C6" s="221"/>
      <c r="D6" s="221"/>
      <c r="E6" s="221"/>
      <c r="F6" s="221"/>
      <c r="G6" s="222"/>
      <c r="H6" s="15"/>
    </row>
    <row r="7" spans="1:8" x14ac:dyDescent="0.2">
      <c r="A7" s="20" t="s">
        <v>7</v>
      </c>
      <c r="B7" s="221"/>
      <c r="C7" s="221"/>
      <c r="D7" s="221"/>
      <c r="E7" s="221"/>
      <c r="F7" s="221"/>
      <c r="G7" s="222"/>
      <c r="H7" s="15"/>
    </row>
    <row r="8" spans="1:8" x14ac:dyDescent="0.2">
      <c r="A8" s="20" t="s">
        <v>8</v>
      </c>
      <c r="B8" s="221"/>
      <c r="C8" s="221"/>
      <c r="D8" s="221"/>
      <c r="E8" s="221"/>
      <c r="F8" s="221"/>
      <c r="G8" s="222"/>
      <c r="H8" s="15"/>
    </row>
    <row r="9" spans="1:8" x14ac:dyDescent="0.2">
      <c r="A9" s="20" t="s">
        <v>9</v>
      </c>
      <c r="B9" s="221"/>
      <c r="C9" s="221"/>
      <c r="D9" s="221"/>
      <c r="E9" s="221"/>
      <c r="F9" s="221"/>
      <c r="G9" s="222"/>
      <c r="H9" s="15"/>
    </row>
    <row r="10" spans="1:8" x14ac:dyDescent="0.2">
      <c r="A10" s="20" t="s">
        <v>10</v>
      </c>
      <c r="B10" s="221"/>
      <c r="C10" s="221"/>
      <c r="D10" s="221"/>
      <c r="E10" s="221"/>
      <c r="F10" s="221"/>
      <c r="G10" s="222"/>
      <c r="H10" s="15"/>
    </row>
    <row r="11" spans="1:8" x14ac:dyDescent="0.2">
      <c r="A11" s="20" t="s">
        <v>11</v>
      </c>
      <c r="B11" s="211"/>
      <c r="C11" s="211"/>
      <c r="D11" s="211"/>
      <c r="E11" s="211"/>
      <c r="F11" s="211"/>
      <c r="G11" s="212"/>
      <c r="H11" s="15"/>
    </row>
    <row r="12" spans="1:8" x14ac:dyDescent="0.2">
      <c r="A12" s="20" t="s">
        <v>12</v>
      </c>
      <c r="B12" s="213"/>
      <c r="C12" s="214"/>
      <c r="D12" s="214"/>
      <c r="E12" s="214"/>
      <c r="F12" s="214"/>
      <c r="G12" s="215"/>
      <c r="H12" s="15"/>
    </row>
    <row r="13" spans="1:8" ht="13.5" thickBot="1" x14ac:dyDescent="0.25">
      <c r="A13" s="21" t="s">
        <v>13</v>
      </c>
      <c r="B13" s="216"/>
      <c r="C13" s="216"/>
      <c r="D13" s="216"/>
      <c r="E13" s="216"/>
      <c r="F13" s="216"/>
      <c r="G13" s="217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18" t="s">
        <v>38</v>
      </c>
      <c r="B17" s="218"/>
      <c r="C17" s="218"/>
      <c r="D17" s="218"/>
      <c r="E17" s="218"/>
      <c r="F17" s="218"/>
      <c r="G17" s="218"/>
      <c r="H17" s="15"/>
    </row>
  </sheetData>
  <sheetProtection password="B85D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4"/>
  <sheetViews>
    <sheetView showGridLines="0" tabSelected="1" topLeftCell="B1" zoomScaleNormal="100" zoomScaleSheetLayoutView="75" workbookViewId="0">
      <selection activeCell="E27" sqref="E27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164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165</v>
      </c>
      <c r="D5" s="14" t="s">
        <v>39</v>
      </c>
      <c r="F5" s="10"/>
      <c r="G5" s="11"/>
      <c r="I5" s="11"/>
    </row>
    <row r="6" spans="1:14" ht="13.5" customHeight="1" x14ac:dyDescent="0.25">
      <c r="B6" s="10"/>
      <c r="C6" s="37"/>
      <c r="D6" s="79" t="s">
        <v>40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80" t="s">
        <v>41</v>
      </c>
      <c r="H11" s="13" t="s">
        <v>2</v>
      </c>
      <c r="I11" s="82" t="s">
        <v>45</v>
      </c>
      <c r="J11" s="51"/>
    </row>
    <row r="12" spans="1:14" x14ac:dyDescent="0.2">
      <c r="D12" s="80" t="s">
        <v>42</v>
      </c>
      <c r="H12" s="13" t="s">
        <v>3</v>
      </c>
      <c r="I12" s="82" t="s">
        <v>46</v>
      </c>
      <c r="J12" s="51"/>
    </row>
    <row r="13" spans="1:14" ht="12" customHeight="1" x14ac:dyDescent="0.2">
      <c r="C13" s="81" t="s">
        <v>44</v>
      </c>
      <c r="D13" s="80" t="s">
        <v>43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180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3"/>
      <c r="B21" s="84" t="s">
        <v>19</v>
      </c>
      <c r="C21" s="85"/>
      <c r="D21" s="85"/>
      <c r="E21" s="86"/>
      <c r="F21" s="87"/>
      <c r="G21" s="87"/>
      <c r="H21" s="94" t="s">
        <v>20</v>
      </c>
      <c r="I21" s="95" t="s">
        <v>21</v>
      </c>
      <c r="J21" s="96" t="s">
        <v>22</v>
      </c>
    </row>
    <row r="22" spans="1:16" x14ac:dyDescent="0.2">
      <c r="A22" s="91"/>
      <c r="B22" s="91" t="s">
        <v>166</v>
      </c>
      <c r="C22" s="92"/>
      <c r="D22" s="92"/>
      <c r="E22" s="92"/>
      <c r="F22" s="92"/>
      <c r="G22" s="93"/>
      <c r="H22" s="97"/>
      <c r="I22" s="98">
        <v>1</v>
      </c>
      <c r="J22" s="99"/>
    </row>
    <row r="23" spans="1:16" x14ac:dyDescent="0.2">
      <c r="A23" s="91"/>
      <c r="B23" s="91" t="s">
        <v>47</v>
      </c>
      <c r="C23" s="92" t="s">
        <v>48</v>
      </c>
      <c r="D23" s="92"/>
      <c r="E23" s="92"/>
      <c r="F23" s="92"/>
      <c r="G23" s="93"/>
      <c r="H23" s="97"/>
      <c r="I23" s="98">
        <v>3</v>
      </c>
      <c r="J23" s="99">
        <f>'Rekapitulace Objekt 01'!H21</f>
        <v>0</v>
      </c>
      <c r="O23" t="s">
        <v>163</v>
      </c>
      <c r="P23" t="s">
        <v>163</v>
      </c>
    </row>
    <row r="24" spans="1:16" ht="25.5" customHeight="1" x14ac:dyDescent="0.25">
      <c r="A24" s="101"/>
      <c r="B24" s="229" t="s">
        <v>179</v>
      </c>
      <c r="C24" s="230"/>
      <c r="D24" s="230"/>
      <c r="E24" s="230"/>
      <c r="F24" s="102"/>
      <c r="G24" s="103"/>
      <c r="H24" s="104"/>
      <c r="I24" s="105"/>
      <c r="J24" s="100">
        <f>SUM(J22:J23)</f>
        <v>0</v>
      </c>
    </row>
    <row r="33" spans="1:10" ht="15.75" x14ac:dyDescent="0.25">
      <c r="B33" s="106" t="s">
        <v>49</v>
      </c>
    </row>
    <row r="35" spans="1:10" ht="25.5" customHeight="1" x14ac:dyDescent="0.2">
      <c r="A35" s="107"/>
      <c r="B35" s="108" t="s">
        <v>50</v>
      </c>
      <c r="C35" s="109" t="s">
        <v>51</v>
      </c>
      <c r="D35" s="109"/>
      <c r="E35" s="109"/>
      <c r="F35" s="109"/>
      <c r="G35" s="110"/>
      <c r="H35" s="110"/>
      <c r="I35" s="110"/>
      <c r="J35" s="111" t="s">
        <v>52</v>
      </c>
    </row>
    <row r="36" spans="1:10" ht="25.5" customHeight="1" x14ac:dyDescent="0.2">
      <c r="A36" s="112"/>
      <c r="B36" s="113" t="s">
        <v>53</v>
      </c>
      <c r="C36" s="231" t="s">
        <v>54</v>
      </c>
      <c r="D36" s="231"/>
      <c r="E36" s="231"/>
      <c r="F36" s="232"/>
      <c r="G36" s="233"/>
      <c r="H36" s="233"/>
      <c r="I36" s="233"/>
      <c r="J36" s="114">
        <f>'01 01 Pol'!F8</f>
        <v>0</v>
      </c>
    </row>
    <row r="37" spans="1:10" ht="25.5" customHeight="1" x14ac:dyDescent="0.2">
      <c r="A37" s="112"/>
      <c r="B37" s="112" t="s">
        <v>55</v>
      </c>
      <c r="C37" s="223" t="s">
        <v>56</v>
      </c>
      <c r="D37" s="223"/>
      <c r="E37" s="223"/>
      <c r="F37" s="224"/>
      <c r="G37" s="225"/>
      <c r="H37" s="225"/>
      <c r="I37" s="225"/>
      <c r="J37" s="115">
        <f>'01 01 Pol'!F20</f>
        <v>0</v>
      </c>
    </row>
    <row r="38" spans="1:10" ht="25.5" customHeight="1" x14ac:dyDescent="0.2">
      <c r="A38" s="112"/>
      <c r="B38" s="112" t="s">
        <v>57</v>
      </c>
      <c r="C38" s="223" t="s">
        <v>58</v>
      </c>
      <c r="D38" s="223"/>
      <c r="E38" s="223"/>
      <c r="F38" s="224"/>
      <c r="G38" s="225"/>
      <c r="H38" s="225"/>
      <c r="I38" s="225"/>
      <c r="J38" s="115">
        <f>'01 01 Pol'!F27</f>
        <v>0</v>
      </c>
    </row>
    <row r="39" spans="1:10" ht="25.5" customHeight="1" x14ac:dyDescent="0.2">
      <c r="A39" s="112"/>
      <c r="B39" s="112" t="s">
        <v>59</v>
      </c>
      <c r="C39" s="223" t="s">
        <v>60</v>
      </c>
      <c r="D39" s="223"/>
      <c r="E39" s="223"/>
      <c r="F39" s="224"/>
      <c r="G39" s="225"/>
      <c r="H39" s="225"/>
      <c r="I39" s="225"/>
      <c r="J39" s="115">
        <f>'01 02 Pol'!F8</f>
        <v>0</v>
      </c>
    </row>
    <row r="40" spans="1:10" ht="25.5" customHeight="1" x14ac:dyDescent="0.2">
      <c r="A40" s="112"/>
      <c r="B40" s="112" t="s">
        <v>61</v>
      </c>
      <c r="C40" s="223" t="s">
        <v>62</v>
      </c>
      <c r="D40" s="223"/>
      <c r="E40" s="223"/>
      <c r="F40" s="224"/>
      <c r="G40" s="225"/>
      <c r="H40" s="225"/>
      <c r="I40" s="225"/>
      <c r="J40" s="115">
        <f>'01 03 Pol'!F8</f>
        <v>0</v>
      </c>
    </row>
    <row r="41" spans="1:10" ht="25.5" customHeight="1" x14ac:dyDescent="0.2">
      <c r="A41" s="112"/>
      <c r="B41" s="112" t="s">
        <v>63</v>
      </c>
      <c r="C41" s="223" t="s">
        <v>64</v>
      </c>
      <c r="D41" s="223"/>
      <c r="E41" s="223"/>
      <c r="F41" s="224"/>
      <c r="G41" s="225"/>
      <c r="H41" s="225"/>
      <c r="I41" s="225"/>
      <c r="J41" s="115">
        <f>'01 03 Pol'!F22</f>
        <v>0</v>
      </c>
    </row>
    <row r="42" spans="1:10" ht="25.5" customHeight="1" x14ac:dyDescent="0.2">
      <c r="A42" s="112"/>
      <c r="B42" s="112" t="s">
        <v>65</v>
      </c>
      <c r="C42" s="223" t="s">
        <v>66</v>
      </c>
      <c r="D42" s="223"/>
      <c r="E42" s="223"/>
      <c r="F42" s="224"/>
      <c r="G42" s="225"/>
      <c r="H42" s="225"/>
      <c r="I42" s="225"/>
      <c r="J42" s="115">
        <f>'01 03 Pol'!F36</f>
        <v>0</v>
      </c>
    </row>
    <row r="43" spans="1:10" ht="25.5" customHeight="1" x14ac:dyDescent="0.2">
      <c r="A43" s="112"/>
      <c r="B43" s="112" t="s">
        <v>67</v>
      </c>
      <c r="C43" s="223" t="s">
        <v>68</v>
      </c>
      <c r="D43" s="223"/>
      <c r="E43" s="223"/>
      <c r="F43" s="224"/>
      <c r="G43" s="225"/>
      <c r="H43" s="225"/>
      <c r="I43" s="225"/>
      <c r="J43" s="115">
        <f>'01 03 Pol'!F50</f>
        <v>0</v>
      </c>
    </row>
    <row r="44" spans="1:10" ht="25.5" customHeight="1" x14ac:dyDescent="0.2">
      <c r="A44" s="112"/>
      <c r="B44" s="112" t="s">
        <v>69</v>
      </c>
      <c r="C44" s="223" t="s">
        <v>70</v>
      </c>
      <c r="D44" s="223"/>
      <c r="E44" s="223"/>
      <c r="F44" s="224"/>
      <c r="G44" s="225"/>
      <c r="H44" s="225"/>
      <c r="I44" s="225"/>
      <c r="J44" s="115">
        <f>'01 03 Pol'!F64</f>
        <v>0</v>
      </c>
    </row>
    <row r="45" spans="1:10" ht="25.5" customHeight="1" x14ac:dyDescent="0.2">
      <c r="A45" s="112"/>
      <c r="B45" s="112" t="s">
        <v>71</v>
      </c>
      <c r="C45" s="223" t="s">
        <v>72</v>
      </c>
      <c r="D45" s="223"/>
      <c r="E45" s="223"/>
      <c r="F45" s="224"/>
      <c r="G45" s="225"/>
      <c r="H45" s="225"/>
      <c r="I45" s="225"/>
      <c r="J45" s="115">
        <f>'01 03 Pol'!F78</f>
        <v>0</v>
      </c>
    </row>
    <row r="46" spans="1:10" ht="25.5" customHeight="1" x14ac:dyDescent="0.2">
      <c r="A46" s="112"/>
      <c r="B46" s="112" t="s">
        <v>73</v>
      </c>
      <c r="C46" s="223" t="s">
        <v>74</v>
      </c>
      <c r="D46" s="223"/>
      <c r="E46" s="223"/>
      <c r="F46" s="224"/>
      <c r="G46" s="225"/>
      <c r="H46" s="225"/>
      <c r="I46" s="225"/>
      <c r="J46" s="115">
        <f>'01 01 Pol'!F41</f>
        <v>0</v>
      </c>
    </row>
    <row r="47" spans="1:10" ht="25.5" customHeight="1" x14ac:dyDescent="0.2">
      <c r="A47" s="112"/>
      <c r="B47" s="112" t="s">
        <v>75</v>
      </c>
      <c r="C47" s="223" t="s">
        <v>76</v>
      </c>
      <c r="D47" s="223"/>
      <c r="E47" s="223"/>
      <c r="F47" s="224"/>
      <c r="G47" s="225"/>
      <c r="H47" s="225"/>
      <c r="I47" s="225"/>
      <c r="J47" s="115">
        <f>'01 01 Pol'!F55</f>
        <v>0</v>
      </c>
    </row>
    <row r="48" spans="1:10" ht="25.5" customHeight="1" x14ac:dyDescent="0.2">
      <c r="A48" s="112"/>
      <c r="B48" s="112" t="s">
        <v>77</v>
      </c>
      <c r="C48" s="223" t="s">
        <v>78</v>
      </c>
      <c r="D48" s="223"/>
      <c r="E48" s="223"/>
      <c r="F48" s="224"/>
      <c r="G48" s="225"/>
      <c r="H48" s="225"/>
      <c r="I48" s="225"/>
      <c r="J48" s="115">
        <f>'01 01 Pol'!F68</f>
        <v>0</v>
      </c>
    </row>
    <row r="49" spans="1:10" ht="25.5" customHeight="1" x14ac:dyDescent="0.2">
      <c r="A49" s="112"/>
      <c r="B49" s="112" t="s">
        <v>79</v>
      </c>
      <c r="C49" s="223" t="s">
        <v>80</v>
      </c>
      <c r="D49" s="223"/>
      <c r="E49" s="223"/>
      <c r="F49" s="224"/>
      <c r="G49" s="225"/>
      <c r="H49" s="225"/>
      <c r="I49" s="225"/>
      <c r="J49" s="115">
        <f>'01 01 Pol'!F81</f>
        <v>0</v>
      </c>
    </row>
    <row r="50" spans="1:10" ht="25.5" customHeight="1" x14ac:dyDescent="0.2">
      <c r="A50" s="112"/>
      <c r="B50" s="116" t="s">
        <v>81</v>
      </c>
      <c r="C50" s="226" t="s">
        <v>82</v>
      </c>
      <c r="D50" s="226"/>
      <c r="E50" s="226"/>
      <c r="F50" s="227"/>
      <c r="G50" s="228"/>
      <c r="H50" s="228"/>
      <c r="I50" s="228"/>
      <c r="J50" s="117">
        <f>'01 01 Pol'!F94+'01 02 Pol'!F31+'01 03 Pol'!F92</f>
        <v>0</v>
      </c>
    </row>
    <row r="51" spans="1:10" ht="25.5" customHeight="1" x14ac:dyDescent="0.2">
      <c r="A51" s="118"/>
      <c r="B51" s="119" t="s">
        <v>83</v>
      </c>
      <c r="C51" s="120"/>
      <c r="D51" s="120"/>
      <c r="E51" s="120"/>
      <c r="F51" s="121"/>
      <c r="G51" s="122"/>
      <c r="H51" s="122"/>
      <c r="I51" s="122"/>
      <c r="J51" s="123">
        <f>SUM(J36:J50)</f>
        <v>0</v>
      </c>
    </row>
    <row r="52" spans="1:10" x14ac:dyDescent="0.2">
      <c r="A52" s="88"/>
      <c r="B52" s="88"/>
      <c r="C52" s="88"/>
      <c r="D52" s="88"/>
      <c r="E52" s="88"/>
      <c r="F52" s="88"/>
      <c r="G52" s="89"/>
      <c r="H52" s="88"/>
      <c r="I52" s="89"/>
      <c r="J52" s="90"/>
    </row>
    <row r="53" spans="1:10" x14ac:dyDescent="0.2">
      <c r="A53" s="88"/>
      <c r="B53" s="88"/>
      <c r="C53" s="88"/>
      <c r="D53" s="88"/>
      <c r="E53" s="88"/>
      <c r="F53" s="88"/>
      <c r="G53" s="89"/>
      <c r="H53" s="88"/>
      <c r="I53" s="89"/>
      <c r="J53" s="90"/>
    </row>
    <row r="54" spans="1:10" x14ac:dyDescent="0.2">
      <c r="A54" s="88"/>
      <c r="B54" s="88"/>
      <c r="C54" s="88"/>
      <c r="D54" s="88"/>
      <c r="E54" s="88"/>
      <c r="F54" s="88"/>
      <c r="G54" s="89"/>
      <c r="H54" s="88"/>
      <c r="I54" s="89"/>
      <c r="J54" s="90"/>
    </row>
  </sheetData>
  <sheetProtection algorithmName="SHA-512" hashValue="vhS6c8uXaFVN5GBt0Xw8BFDkkAaq99QIC8UY1d2aw3YPlIKy8B7W3GHDWLPoNiMs0jHDuUMF32t1ocih+ZV99A==" saltValue="qokGLe8Ay6TWETv2LEc/+A==" spinCount="100000" sheet="1" objects="1" scenarios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6">
    <mergeCell ref="C40:I40"/>
    <mergeCell ref="B24:E24"/>
    <mergeCell ref="C36:I36"/>
    <mergeCell ref="C37:I37"/>
    <mergeCell ref="C38:I38"/>
    <mergeCell ref="C39:I39"/>
    <mergeCell ref="C47:I47"/>
    <mergeCell ref="C48:I48"/>
    <mergeCell ref="C49:I49"/>
    <mergeCell ref="C50:I50"/>
    <mergeCell ref="C41:I41"/>
    <mergeCell ref="C42:I42"/>
    <mergeCell ref="C43:I43"/>
    <mergeCell ref="C44:I44"/>
    <mergeCell ref="C45:I45"/>
    <mergeCell ref="C46:I46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Zakázka!CisloStavby</f>
        <v>IOP-MO-2014</v>
      </c>
      <c r="C1" s="31" t="str">
        <f>Zakázka!NazevStavby</f>
        <v>Vnitřní vybavení objektu mobiliářem</v>
      </c>
      <c r="D1" s="31"/>
      <c r="E1" s="31"/>
      <c r="F1" s="31"/>
      <c r="G1" s="24"/>
      <c r="H1" s="33"/>
    </row>
    <row r="2" spans="1:8" ht="13.5" thickBot="1" x14ac:dyDescent="0.25">
      <c r="A2" s="25" t="s">
        <v>26</v>
      </c>
      <c r="B2" s="30"/>
      <c r="C2" s="235"/>
      <c r="D2" s="235"/>
      <c r="E2" s="235"/>
      <c r="F2" s="235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34" t="s">
        <v>17</v>
      </c>
      <c r="B4" s="234"/>
      <c r="C4" s="234"/>
      <c r="D4" s="234"/>
      <c r="E4" s="234"/>
      <c r="F4" s="234"/>
      <c r="G4" s="234"/>
      <c r="H4" s="234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236">
        <f>C2</f>
        <v>0</v>
      </c>
      <c r="C7" s="237"/>
      <c r="D7" s="237"/>
      <c r="E7" s="237"/>
      <c r="F7" s="237"/>
      <c r="G7" s="237"/>
    </row>
    <row r="9" spans="1:8" s="32" customFormat="1" ht="12.75" customHeight="1" x14ac:dyDescent="0.2">
      <c r="A9" s="32" t="s">
        <v>25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B85D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38" t="s">
        <v>27</v>
      </c>
      <c r="B1" s="238"/>
      <c r="C1" s="239"/>
      <c r="D1" s="238"/>
      <c r="E1" s="238"/>
      <c r="F1" s="238"/>
      <c r="G1" s="238"/>
    </row>
    <row r="2" spans="1:7" ht="13.5" thickTop="1" x14ac:dyDescent="0.2">
      <c r="A2" s="55" t="s">
        <v>28</v>
      </c>
      <c r="B2" s="56"/>
      <c r="C2" s="240"/>
      <c r="D2" s="240"/>
      <c r="E2" s="240"/>
      <c r="F2" s="240"/>
      <c r="G2" s="241"/>
    </row>
    <row r="3" spans="1:7" x14ac:dyDescent="0.2">
      <c r="A3" s="57" t="s">
        <v>29</v>
      </c>
      <c r="B3" s="58"/>
      <c r="C3" s="242"/>
      <c r="D3" s="242"/>
      <c r="E3" s="242"/>
      <c r="F3" s="242"/>
      <c r="G3" s="243"/>
    </row>
    <row r="4" spans="1:7" ht="13.5" thickBot="1" x14ac:dyDescent="0.25">
      <c r="A4" s="59" t="s">
        <v>30</v>
      </c>
      <c r="B4" s="60"/>
      <c r="C4" s="244"/>
      <c r="D4" s="244"/>
      <c r="E4" s="244"/>
      <c r="F4" s="244"/>
      <c r="G4" s="245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31</v>
      </c>
      <c r="B6" s="65" t="s">
        <v>32</v>
      </c>
      <c r="C6" s="66" t="s">
        <v>33</v>
      </c>
      <c r="D6" s="67" t="s">
        <v>34</v>
      </c>
      <c r="E6" s="68" t="s">
        <v>35</v>
      </c>
      <c r="F6" s="69" t="s">
        <v>36</v>
      </c>
      <c r="G6" s="70" t="s">
        <v>37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B85D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opLeftCell="A28" workbookViewId="0">
      <selection activeCell="G12" sqref="G12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 x14ac:dyDescent="0.2">
      <c r="A1" s="23" t="s">
        <v>165</v>
      </c>
      <c r="B1" s="28" t="str">
        <f>Zakázka!CisloStavby</f>
        <v>IOP-MO-2014</v>
      </c>
      <c r="C1" s="31" t="str">
        <f>Zakázka!NazevStavby</f>
        <v>Vnitřní vybavení objektu mobiliářem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26</v>
      </c>
      <c r="B2" s="124" t="s">
        <v>47</v>
      </c>
      <c r="C2" s="247" t="s">
        <v>48</v>
      </c>
      <c r="D2" s="235"/>
      <c r="E2" s="235"/>
      <c r="F2" s="235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234" t="s">
        <v>167</v>
      </c>
      <c r="B4" s="234"/>
      <c r="C4" s="234"/>
      <c r="D4" s="234"/>
      <c r="E4" s="234"/>
      <c r="F4" s="234"/>
      <c r="G4" s="234"/>
      <c r="H4" s="234"/>
    </row>
    <row r="5" spans="1:10" ht="12.75" customHeight="1" x14ac:dyDescent="0.2">
      <c r="H5" s="35"/>
    </row>
    <row r="6" spans="1:10" ht="15.75" customHeight="1" x14ac:dyDescent="0.25">
      <c r="A6" s="32" t="s">
        <v>24</v>
      </c>
      <c r="B6" s="29" t="str">
        <f>B2</f>
        <v>01</v>
      </c>
      <c r="H6" s="35"/>
    </row>
    <row r="7" spans="1:10" ht="15.75" customHeight="1" x14ac:dyDescent="0.25">
      <c r="B7" s="236" t="str">
        <f>C2</f>
        <v>Kuchyně</v>
      </c>
      <c r="C7" s="237"/>
      <c r="D7" s="237"/>
      <c r="E7" s="237"/>
      <c r="F7" s="237"/>
      <c r="G7" s="237"/>
      <c r="H7" s="35"/>
    </row>
    <row r="8" spans="1:10" ht="12.75" customHeight="1" x14ac:dyDescent="0.2">
      <c r="H8" s="35"/>
    </row>
    <row r="9" spans="1:10" ht="12.75" customHeight="1" x14ac:dyDescent="0.2">
      <c r="A9" s="32"/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84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25" t="s">
        <v>169</v>
      </c>
      <c r="B16" s="126"/>
      <c r="C16" s="126"/>
      <c r="D16" s="126"/>
      <c r="E16" s="126"/>
      <c r="F16" s="126"/>
      <c r="G16" s="126"/>
      <c r="H16" s="127"/>
      <c r="I16" s="32"/>
      <c r="J16" s="32"/>
    </row>
    <row r="17" spans="1:55" ht="12.75" customHeight="1" x14ac:dyDescent="0.2">
      <c r="A17" s="133" t="s">
        <v>85</v>
      </c>
      <c r="B17" s="134"/>
      <c r="C17" s="135"/>
      <c r="D17" s="135"/>
      <c r="E17" s="135"/>
      <c r="F17" s="135"/>
      <c r="G17" s="136"/>
      <c r="H17" s="137" t="s">
        <v>86</v>
      </c>
      <c r="I17" s="32"/>
      <c r="J17" s="32"/>
    </row>
    <row r="18" spans="1:55" ht="12.75" customHeight="1" x14ac:dyDescent="0.2">
      <c r="A18" s="131" t="s">
        <v>47</v>
      </c>
      <c r="B18" s="129" t="s">
        <v>87</v>
      </c>
      <c r="C18" s="128"/>
      <c r="D18" s="128"/>
      <c r="E18" s="128"/>
      <c r="F18" s="128"/>
      <c r="G18" s="130"/>
      <c r="H18" s="132">
        <f>'01 01 Pol'!G98</f>
        <v>0</v>
      </c>
      <c r="I18" s="32"/>
      <c r="J18" s="32"/>
      <c r="O18">
        <f>'01 01 Pol'!AN98</f>
        <v>0</v>
      </c>
      <c r="P18">
        <f>'01 01 Pol'!AO98</f>
        <v>0</v>
      </c>
    </row>
    <row r="19" spans="1:55" ht="12.75" customHeight="1" x14ac:dyDescent="0.2">
      <c r="A19" s="131" t="s">
        <v>88</v>
      </c>
      <c r="B19" s="129" t="s">
        <v>89</v>
      </c>
      <c r="C19" s="128"/>
      <c r="D19" s="128"/>
      <c r="E19" s="128"/>
      <c r="F19" s="128"/>
      <c r="G19" s="130"/>
      <c r="H19" s="132">
        <f>'01 02 Pol'!G35</f>
        <v>0</v>
      </c>
      <c r="I19" s="32"/>
      <c r="J19" s="32"/>
      <c r="O19">
        <f>'01 02 Pol'!AN35</f>
        <v>0</v>
      </c>
      <c r="P19">
        <f>'01 02 Pol'!AO35</f>
        <v>0</v>
      </c>
    </row>
    <row r="20" spans="1:55" ht="12.75" customHeight="1" x14ac:dyDescent="0.2">
      <c r="A20" s="131" t="s">
        <v>90</v>
      </c>
      <c r="B20" s="129" t="s">
        <v>91</v>
      </c>
      <c r="C20" s="128"/>
      <c r="D20" s="128"/>
      <c r="E20" s="128"/>
      <c r="F20" s="128"/>
      <c r="G20" s="130"/>
      <c r="H20" s="132">
        <f>'01 03 Pol'!G96</f>
        <v>0</v>
      </c>
      <c r="I20" s="32"/>
      <c r="J20" s="32"/>
      <c r="O20">
        <f>'01 03 Pol'!AN96</f>
        <v>0</v>
      </c>
      <c r="P20">
        <f>'01 03 Pol'!AO96</f>
        <v>0</v>
      </c>
    </row>
    <row r="21" spans="1:55" ht="12.75" customHeight="1" thickBot="1" x14ac:dyDescent="0.25">
      <c r="A21" s="138"/>
      <c r="B21" s="139" t="s">
        <v>92</v>
      </c>
      <c r="C21" s="140"/>
      <c r="D21" s="141" t="str">
        <f>B2</f>
        <v>01</v>
      </c>
      <c r="E21" s="140"/>
      <c r="F21" s="140"/>
      <c r="G21" s="142"/>
      <c r="H21" s="143">
        <f>SUM(H18:H20)</f>
        <v>0</v>
      </c>
      <c r="I21" s="32"/>
      <c r="J21" s="32"/>
    </row>
    <row r="22" spans="1:55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55" ht="26.25" thickBot="1" x14ac:dyDescent="0.25">
      <c r="A23" s="125" t="s">
        <v>137</v>
      </c>
      <c r="B23" s="126"/>
      <c r="C23" s="126"/>
      <c r="D23" s="207" t="s">
        <v>47</v>
      </c>
      <c r="E23" s="246" t="s">
        <v>87</v>
      </c>
      <c r="F23" s="246"/>
      <c r="G23" s="246"/>
      <c r="H23" s="246"/>
      <c r="I23" s="32"/>
      <c r="J23" s="32"/>
      <c r="BC23" s="208" t="str">
        <f>E23</f>
        <v>MD - kuchyňky v místnostech pro zaměstatnce a seminárních místnostech - uznatelné náklady</v>
      </c>
    </row>
    <row r="24" spans="1:55" ht="12.75" customHeight="1" x14ac:dyDescent="0.2">
      <c r="A24" s="133" t="s">
        <v>168</v>
      </c>
      <c r="B24" s="134"/>
      <c r="C24" s="135"/>
      <c r="D24" s="135"/>
      <c r="E24" s="135"/>
      <c r="F24" s="135"/>
      <c r="G24" s="136"/>
      <c r="H24" s="137" t="s">
        <v>86</v>
      </c>
      <c r="I24" s="32"/>
      <c r="J24" s="32"/>
    </row>
    <row r="25" spans="1:55" ht="12.75" customHeight="1" x14ac:dyDescent="0.2">
      <c r="A25" s="131" t="s">
        <v>53</v>
      </c>
      <c r="B25" s="129" t="s">
        <v>54</v>
      </c>
      <c r="C25" s="128"/>
      <c r="D25" s="128"/>
      <c r="E25" s="128"/>
      <c r="F25" s="128"/>
      <c r="G25" s="130"/>
      <c r="H25" s="209">
        <f>'01 01 Pol'!F8</f>
        <v>0</v>
      </c>
      <c r="I25" s="32"/>
      <c r="J25" s="32"/>
    </row>
    <row r="26" spans="1:55" ht="12.75" customHeight="1" x14ac:dyDescent="0.2">
      <c r="A26" s="131" t="s">
        <v>55</v>
      </c>
      <c r="B26" s="129" t="s">
        <v>56</v>
      </c>
      <c r="C26" s="128"/>
      <c r="D26" s="128"/>
      <c r="E26" s="128"/>
      <c r="F26" s="128"/>
      <c r="G26" s="130"/>
      <c r="H26" s="209">
        <f>'01 01 Pol'!F20</f>
        <v>0</v>
      </c>
      <c r="I26" s="32"/>
      <c r="J26" s="32"/>
    </row>
    <row r="27" spans="1:55" ht="12.75" customHeight="1" x14ac:dyDescent="0.2">
      <c r="A27" s="131" t="s">
        <v>57</v>
      </c>
      <c r="B27" s="129" t="s">
        <v>58</v>
      </c>
      <c r="C27" s="128"/>
      <c r="D27" s="128"/>
      <c r="E27" s="128"/>
      <c r="F27" s="128"/>
      <c r="G27" s="130"/>
      <c r="H27" s="209">
        <f>'01 01 Pol'!F27</f>
        <v>0</v>
      </c>
      <c r="I27" s="32"/>
      <c r="J27" s="32"/>
    </row>
    <row r="28" spans="1:55" ht="12.75" customHeight="1" x14ac:dyDescent="0.2">
      <c r="A28" s="131" t="s">
        <v>73</v>
      </c>
      <c r="B28" s="129" t="s">
        <v>74</v>
      </c>
      <c r="C28" s="128"/>
      <c r="D28" s="128"/>
      <c r="E28" s="128"/>
      <c r="F28" s="128"/>
      <c r="G28" s="130"/>
      <c r="H28" s="209">
        <f>'01 01 Pol'!F41</f>
        <v>0</v>
      </c>
      <c r="I28" s="32"/>
      <c r="J28" s="32"/>
    </row>
    <row r="29" spans="1:55" ht="12.75" customHeight="1" x14ac:dyDescent="0.2">
      <c r="A29" s="131" t="s">
        <v>75</v>
      </c>
      <c r="B29" s="129" t="s">
        <v>76</v>
      </c>
      <c r="C29" s="128"/>
      <c r="D29" s="128"/>
      <c r="E29" s="128"/>
      <c r="F29" s="128"/>
      <c r="G29" s="130"/>
      <c r="H29" s="209">
        <f>'01 01 Pol'!F55</f>
        <v>0</v>
      </c>
      <c r="I29" s="32"/>
      <c r="J29" s="32"/>
    </row>
    <row r="30" spans="1:55" ht="12.75" customHeight="1" x14ac:dyDescent="0.2">
      <c r="A30" s="131" t="s">
        <v>77</v>
      </c>
      <c r="B30" s="129" t="s">
        <v>78</v>
      </c>
      <c r="C30" s="128"/>
      <c r="D30" s="128"/>
      <c r="E30" s="128"/>
      <c r="F30" s="128"/>
      <c r="G30" s="130"/>
      <c r="H30" s="209">
        <f>'01 01 Pol'!F68</f>
        <v>0</v>
      </c>
      <c r="I30" s="32"/>
      <c r="J30" s="32"/>
    </row>
    <row r="31" spans="1:55" ht="12.75" customHeight="1" x14ac:dyDescent="0.2">
      <c r="A31" s="131" t="s">
        <v>79</v>
      </c>
      <c r="B31" s="129" t="s">
        <v>80</v>
      </c>
      <c r="C31" s="128"/>
      <c r="D31" s="128"/>
      <c r="E31" s="128"/>
      <c r="F31" s="128"/>
      <c r="G31" s="130"/>
      <c r="H31" s="209">
        <f>'01 01 Pol'!F81</f>
        <v>0</v>
      </c>
      <c r="I31" s="32"/>
      <c r="J31" s="32"/>
    </row>
    <row r="32" spans="1:55" ht="12.75" customHeight="1" x14ac:dyDescent="0.2">
      <c r="A32" s="131" t="s">
        <v>81</v>
      </c>
      <c r="B32" s="129" t="s">
        <v>82</v>
      </c>
      <c r="C32" s="128"/>
      <c r="D32" s="128"/>
      <c r="E32" s="128"/>
      <c r="F32" s="128"/>
      <c r="G32" s="130"/>
      <c r="H32" s="209">
        <f>'01 01 Pol'!F94</f>
        <v>0</v>
      </c>
      <c r="I32" s="32"/>
      <c r="J32" s="32"/>
    </row>
    <row r="33" spans="1:55" ht="12.75" customHeight="1" thickBot="1" x14ac:dyDescent="0.25">
      <c r="A33" s="138"/>
      <c r="B33" s="139" t="s">
        <v>138</v>
      </c>
      <c r="C33" s="140"/>
      <c r="D33" s="141" t="str">
        <f>D23</f>
        <v>01</v>
      </c>
      <c r="E33" s="140"/>
      <c r="F33" s="140"/>
      <c r="G33" s="142"/>
      <c r="H33" s="210">
        <f>SUM(H25:H32)</f>
        <v>0</v>
      </c>
      <c r="I33" s="32"/>
      <c r="J33" s="32"/>
    </row>
    <row r="34" spans="1:55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55" ht="13.5" thickBot="1" x14ac:dyDescent="0.25">
      <c r="A35" s="125" t="s">
        <v>137</v>
      </c>
      <c r="B35" s="126"/>
      <c r="C35" s="126"/>
      <c r="D35" s="207" t="s">
        <v>88</v>
      </c>
      <c r="E35" s="246" t="s">
        <v>89</v>
      </c>
      <c r="F35" s="246"/>
      <c r="G35" s="246"/>
      <c r="H35" s="246"/>
      <c r="I35" s="32"/>
      <c r="J35" s="32"/>
      <c r="BC35" s="208" t="str">
        <f>E35</f>
        <v>CBK - kuchyňka v zázení pro lektora</v>
      </c>
    </row>
    <row r="36" spans="1:55" ht="12.75" customHeight="1" x14ac:dyDescent="0.2">
      <c r="A36" s="133" t="s">
        <v>168</v>
      </c>
      <c r="B36" s="134"/>
      <c r="C36" s="135"/>
      <c r="D36" s="135"/>
      <c r="E36" s="135"/>
      <c r="F36" s="135"/>
      <c r="G36" s="136"/>
      <c r="H36" s="137" t="s">
        <v>86</v>
      </c>
      <c r="I36" s="32"/>
      <c r="J36" s="32"/>
    </row>
    <row r="37" spans="1:55" ht="12.75" customHeight="1" x14ac:dyDescent="0.2">
      <c r="A37" s="131" t="s">
        <v>59</v>
      </c>
      <c r="B37" s="129" t="s">
        <v>60</v>
      </c>
      <c r="C37" s="128"/>
      <c r="D37" s="128"/>
      <c r="E37" s="128"/>
      <c r="F37" s="128"/>
      <c r="G37" s="130"/>
      <c r="H37" s="209">
        <f>'01 02 Pol'!F8</f>
        <v>0</v>
      </c>
      <c r="I37" s="32"/>
      <c r="J37" s="32"/>
    </row>
    <row r="38" spans="1:55" ht="12.75" customHeight="1" x14ac:dyDescent="0.2">
      <c r="A38" s="131" t="s">
        <v>81</v>
      </c>
      <c r="B38" s="129" t="s">
        <v>82</v>
      </c>
      <c r="C38" s="128"/>
      <c r="D38" s="128"/>
      <c r="E38" s="128"/>
      <c r="F38" s="128"/>
      <c r="G38" s="130"/>
      <c r="H38" s="209">
        <f>'01 02 Pol'!F31</f>
        <v>0</v>
      </c>
      <c r="I38" s="32"/>
      <c r="J38" s="32"/>
    </row>
    <row r="39" spans="1:55" ht="12.75" customHeight="1" thickBot="1" x14ac:dyDescent="0.25">
      <c r="A39" s="138"/>
      <c r="B39" s="139" t="s">
        <v>138</v>
      </c>
      <c r="C39" s="140"/>
      <c r="D39" s="141" t="str">
        <f>D35</f>
        <v>02</v>
      </c>
      <c r="E39" s="140"/>
      <c r="F39" s="140"/>
      <c r="G39" s="142"/>
      <c r="H39" s="210">
        <f>SUM(H37:H38)</f>
        <v>0</v>
      </c>
      <c r="I39" s="32"/>
      <c r="J39" s="32"/>
    </row>
    <row r="40" spans="1:55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55" ht="26.25" thickBot="1" x14ac:dyDescent="0.25">
      <c r="A41" s="125" t="s">
        <v>137</v>
      </c>
      <c r="B41" s="126"/>
      <c r="C41" s="126"/>
      <c r="D41" s="207" t="s">
        <v>90</v>
      </c>
      <c r="E41" s="246" t="s">
        <v>91</v>
      </c>
      <c r="F41" s="246"/>
      <c r="G41" s="246"/>
      <c r="H41" s="246"/>
      <c r="I41" s="32"/>
      <c r="J41" s="32"/>
      <c r="BC41" s="208" t="str">
        <f>E41</f>
        <v>MD - kuchyňské linky v zázemí pro lektory - neuznatelné náklady</v>
      </c>
    </row>
    <row r="42" spans="1:55" ht="12.75" customHeight="1" x14ac:dyDescent="0.2">
      <c r="A42" s="133" t="s">
        <v>168</v>
      </c>
      <c r="B42" s="134"/>
      <c r="C42" s="135"/>
      <c r="D42" s="135"/>
      <c r="E42" s="135"/>
      <c r="F42" s="135"/>
      <c r="G42" s="136"/>
      <c r="H42" s="137" t="s">
        <v>86</v>
      </c>
      <c r="I42" s="32"/>
      <c r="J42" s="32"/>
    </row>
    <row r="43" spans="1:55" ht="12.75" customHeight="1" x14ac:dyDescent="0.2">
      <c r="A43" s="131" t="s">
        <v>61</v>
      </c>
      <c r="B43" s="129" t="s">
        <v>62</v>
      </c>
      <c r="C43" s="128"/>
      <c r="D43" s="128"/>
      <c r="E43" s="128"/>
      <c r="F43" s="128"/>
      <c r="G43" s="130"/>
      <c r="H43" s="209">
        <f>'01 03 Pol'!F8</f>
        <v>0</v>
      </c>
      <c r="I43" s="32"/>
      <c r="J43" s="32"/>
    </row>
    <row r="44" spans="1:55" ht="12.75" customHeight="1" x14ac:dyDescent="0.2">
      <c r="A44" s="131" t="s">
        <v>63</v>
      </c>
      <c r="B44" s="129" t="s">
        <v>64</v>
      </c>
      <c r="C44" s="128"/>
      <c r="D44" s="128"/>
      <c r="E44" s="128"/>
      <c r="F44" s="128"/>
      <c r="G44" s="130"/>
      <c r="H44" s="209">
        <f>'01 03 Pol'!F22</f>
        <v>0</v>
      </c>
      <c r="I44" s="32"/>
      <c r="J44" s="32"/>
    </row>
    <row r="45" spans="1:55" ht="12.75" customHeight="1" x14ac:dyDescent="0.2">
      <c r="A45" s="131" t="s">
        <v>65</v>
      </c>
      <c r="B45" s="129" t="s">
        <v>66</v>
      </c>
      <c r="C45" s="128"/>
      <c r="D45" s="128"/>
      <c r="E45" s="128"/>
      <c r="F45" s="128"/>
      <c r="G45" s="130"/>
      <c r="H45" s="209">
        <f>'01 03 Pol'!F36</f>
        <v>0</v>
      </c>
      <c r="I45" s="32"/>
      <c r="J45" s="32"/>
    </row>
    <row r="46" spans="1:55" ht="12.75" customHeight="1" x14ac:dyDescent="0.2">
      <c r="A46" s="131" t="s">
        <v>67</v>
      </c>
      <c r="B46" s="129" t="s">
        <v>68</v>
      </c>
      <c r="C46" s="128"/>
      <c r="D46" s="128"/>
      <c r="E46" s="128"/>
      <c r="F46" s="128"/>
      <c r="G46" s="130"/>
      <c r="H46" s="209">
        <f>'01 03 Pol'!F50</f>
        <v>0</v>
      </c>
      <c r="I46" s="32"/>
      <c r="J46" s="32"/>
    </row>
    <row r="47" spans="1:55" ht="12.75" customHeight="1" x14ac:dyDescent="0.2">
      <c r="A47" s="131" t="s">
        <v>69</v>
      </c>
      <c r="B47" s="129" t="s">
        <v>70</v>
      </c>
      <c r="C47" s="128"/>
      <c r="D47" s="128"/>
      <c r="E47" s="128"/>
      <c r="F47" s="128"/>
      <c r="G47" s="130"/>
      <c r="H47" s="209">
        <f>'01 03 Pol'!F64</f>
        <v>0</v>
      </c>
      <c r="I47" s="32"/>
      <c r="J47" s="32"/>
    </row>
    <row r="48" spans="1:55" ht="12.75" customHeight="1" x14ac:dyDescent="0.2">
      <c r="A48" s="131" t="s">
        <v>71</v>
      </c>
      <c r="B48" s="129" t="s">
        <v>72</v>
      </c>
      <c r="C48" s="128"/>
      <c r="D48" s="128"/>
      <c r="E48" s="128"/>
      <c r="F48" s="128"/>
      <c r="G48" s="130"/>
      <c r="H48" s="209">
        <f>'01 03 Pol'!F78</f>
        <v>0</v>
      </c>
      <c r="I48" s="32"/>
      <c r="J48" s="32"/>
    </row>
    <row r="49" spans="1:10" ht="12.75" customHeight="1" x14ac:dyDescent="0.2">
      <c r="A49" s="131" t="s">
        <v>81</v>
      </c>
      <c r="B49" s="129" t="s">
        <v>82</v>
      </c>
      <c r="C49" s="128"/>
      <c r="D49" s="128"/>
      <c r="E49" s="128"/>
      <c r="F49" s="128"/>
      <c r="G49" s="130"/>
      <c r="H49" s="209">
        <f>'01 03 Pol'!F92</f>
        <v>0</v>
      </c>
      <c r="I49" s="32"/>
      <c r="J49" s="32"/>
    </row>
    <row r="50" spans="1:10" ht="12.75" customHeight="1" thickBot="1" x14ac:dyDescent="0.25">
      <c r="A50" s="138"/>
      <c r="B50" s="139" t="s">
        <v>138</v>
      </c>
      <c r="C50" s="140"/>
      <c r="D50" s="141" t="str">
        <f>D41</f>
        <v>03</v>
      </c>
      <c r="E50" s="140"/>
      <c r="F50" s="140"/>
      <c r="G50" s="142"/>
      <c r="H50" s="210">
        <f>SUM(H43:H49)</f>
        <v>0</v>
      </c>
      <c r="I50" s="32"/>
      <c r="J50" s="32"/>
    </row>
  </sheetData>
  <sheetProtection algorithmName="SHA-512" hashValue="Zw4wgeW0OHhAuhfFgOqZn2qKAwQC+JuCjf3kdaWpu6jdeIKGvopWKeZP9hNT/f+40vGM4GC1foTxJxis83tcBA==" saltValue="ti61w6oc2daplRDSuBgBYA==" spinCount="100000" sheet="1" objects="1" scenarios="1"/>
  <mergeCells count="6">
    <mergeCell ref="E41:H41"/>
    <mergeCell ref="C2:F2"/>
    <mergeCell ref="A4:H4"/>
    <mergeCell ref="B7:G7"/>
    <mergeCell ref="E23:H23"/>
    <mergeCell ref="E35:H35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79" workbookViewId="0">
      <selection activeCell="C17" sqref="C17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255" t="s">
        <v>93</v>
      </c>
      <c r="B1" s="255"/>
      <c r="C1" s="256"/>
      <c r="D1" s="255"/>
      <c r="E1" s="255"/>
      <c r="F1" s="255"/>
      <c r="G1" s="255"/>
      <c r="AC1" t="s">
        <v>96</v>
      </c>
    </row>
    <row r="2" spans="1:60" ht="13.5" thickTop="1" x14ac:dyDescent="0.2">
      <c r="A2" s="149" t="s">
        <v>28</v>
      </c>
      <c r="B2" s="153" t="s">
        <v>39</v>
      </c>
      <c r="C2" s="167" t="s">
        <v>40</v>
      </c>
      <c r="D2" s="151"/>
      <c r="E2" s="150"/>
      <c r="F2" s="150"/>
      <c r="G2" s="152"/>
    </row>
    <row r="3" spans="1:60" x14ac:dyDescent="0.2">
      <c r="A3" s="147" t="s">
        <v>29</v>
      </c>
      <c r="B3" s="154" t="s">
        <v>47</v>
      </c>
      <c r="C3" s="168" t="s">
        <v>48</v>
      </c>
      <c r="D3" s="146"/>
      <c r="E3" s="145"/>
      <c r="F3" s="145"/>
      <c r="G3" s="148"/>
    </row>
    <row r="4" spans="1:60" ht="26.25" thickBot="1" x14ac:dyDescent="0.25">
      <c r="A4" s="155" t="s">
        <v>30</v>
      </c>
      <c r="B4" s="156" t="s">
        <v>47</v>
      </c>
      <c r="C4" s="169" t="s">
        <v>87</v>
      </c>
      <c r="D4" s="157"/>
      <c r="E4" s="158"/>
      <c r="F4" s="158"/>
      <c r="G4" s="159"/>
    </row>
    <row r="5" spans="1:60" ht="14.25" thickTop="1" thickBot="1" x14ac:dyDescent="0.25">
      <c r="C5" s="170"/>
      <c r="D5" s="144"/>
    </row>
    <row r="6" spans="1:60" ht="27" thickTop="1" thickBot="1" x14ac:dyDescent="0.25">
      <c r="A6" s="160" t="s">
        <v>31</v>
      </c>
      <c r="B6" s="163" t="s">
        <v>32</v>
      </c>
      <c r="C6" s="171" t="s">
        <v>33</v>
      </c>
      <c r="D6" s="162" t="s">
        <v>34</v>
      </c>
      <c r="E6" s="161" t="s">
        <v>35</v>
      </c>
      <c r="F6" s="164" t="s">
        <v>36</v>
      </c>
      <c r="G6" s="160" t="s">
        <v>37</v>
      </c>
      <c r="H6" s="189" t="s">
        <v>94</v>
      </c>
      <c r="I6" s="172" t="s">
        <v>95</v>
      </c>
      <c r="J6" s="54"/>
    </row>
    <row r="7" spans="1:60" x14ac:dyDescent="0.2">
      <c r="A7" s="190"/>
      <c r="B7" s="191" t="s">
        <v>97</v>
      </c>
      <c r="C7" s="257" t="s">
        <v>98</v>
      </c>
      <c r="D7" s="258"/>
      <c r="E7" s="259"/>
      <c r="F7" s="260"/>
      <c r="G7" s="260"/>
      <c r="H7" s="192"/>
      <c r="I7" s="193"/>
    </row>
    <row r="8" spans="1:60" x14ac:dyDescent="0.2">
      <c r="A8" s="185" t="s">
        <v>99</v>
      </c>
      <c r="B8" s="173" t="s">
        <v>53</v>
      </c>
      <c r="C8" s="203" t="s">
        <v>54</v>
      </c>
      <c r="D8" s="175"/>
      <c r="E8" s="178"/>
      <c r="F8" s="261">
        <f>SUM(G9:G19)</f>
        <v>0</v>
      </c>
      <c r="G8" s="262"/>
      <c r="H8" s="181"/>
      <c r="I8" s="187"/>
    </row>
    <row r="9" spans="1:60" ht="22.5" outlineLevel="1" x14ac:dyDescent="0.2">
      <c r="A9" s="186">
        <v>1</v>
      </c>
      <c r="B9" s="174" t="s">
        <v>100</v>
      </c>
      <c r="C9" s="204" t="s">
        <v>101</v>
      </c>
      <c r="D9" s="176" t="s">
        <v>102</v>
      </c>
      <c r="E9" s="179">
        <v>1</v>
      </c>
      <c r="F9" s="182"/>
      <c r="G9" s="183">
        <f>ROUND(E9*F9,2)</f>
        <v>0</v>
      </c>
      <c r="H9" s="184"/>
      <c r="I9" s="188" t="s">
        <v>103</v>
      </c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>
        <v>21</v>
      </c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86"/>
      <c r="B10" s="174"/>
      <c r="C10" s="205" t="s">
        <v>104</v>
      </c>
      <c r="D10" s="177"/>
      <c r="E10" s="180"/>
      <c r="F10" s="183"/>
      <c r="G10" s="183"/>
      <c r="H10" s="184"/>
      <c r="I10" s="188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86"/>
      <c r="B11" s="174"/>
      <c r="C11" s="205" t="s">
        <v>105</v>
      </c>
      <c r="D11" s="177"/>
      <c r="E11" s="180">
        <v>1</v>
      </c>
      <c r="F11" s="183"/>
      <c r="G11" s="183"/>
      <c r="H11" s="184"/>
      <c r="I11" s="188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ht="22.5" outlineLevel="1" x14ac:dyDescent="0.2">
      <c r="A12" s="186"/>
      <c r="B12" s="174"/>
      <c r="C12" s="205" t="s">
        <v>106</v>
      </c>
      <c r="D12" s="177"/>
      <c r="E12" s="180"/>
      <c r="F12" s="183"/>
      <c r="G12" s="183"/>
      <c r="H12" s="184"/>
      <c r="I12" s="188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86"/>
      <c r="B13" s="174"/>
      <c r="C13" s="205" t="s">
        <v>107</v>
      </c>
      <c r="D13" s="177"/>
      <c r="E13" s="180"/>
      <c r="F13" s="183"/>
      <c r="G13" s="183"/>
      <c r="H13" s="184"/>
      <c r="I13" s="188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ht="22.5" outlineLevel="1" x14ac:dyDescent="0.2">
      <c r="A14" s="186"/>
      <c r="B14" s="174"/>
      <c r="C14" s="205" t="s">
        <v>108</v>
      </c>
      <c r="D14" s="177"/>
      <c r="E14" s="180"/>
      <c r="F14" s="183"/>
      <c r="G14" s="183"/>
      <c r="H14" s="184"/>
      <c r="I14" s="188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86"/>
      <c r="B15" s="174"/>
      <c r="C15" s="205" t="s">
        <v>109</v>
      </c>
      <c r="D15" s="177"/>
      <c r="E15" s="180"/>
      <c r="F15" s="183"/>
      <c r="G15" s="183"/>
      <c r="H15" s="184"/>
      <c r="I15" s="188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86"/>
      <c r="B16" s="174"/>
      <c r="C16" s="205" t="s">
        <v>110</v>
      </c>
      <c r="D16" s="177"/>
      <c r="E16" s="180"/>
      <c r="F16" s="183"/>
      <c r="G16" s="183"/>
      <c r="H16" s="184"/>
      <c r="I16" s="188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ht="33.75" outlineLevel="1" x14ac:dyDescent="0.2">
      <c r="A17" s="186"/>
      <c r="B17" s="174"/>
      <c r="C17" s="205" t="s">
        <v>111</v>
      </c>
      <c r="D17" s="177"/>
      <c r="E17" s="180"/>
      <c r="F17" s="183"/>
      <c r="G17" s="183"/>
      <c r="H17" s="184"/>
      <c r="I17" s="188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86"/>
      <c r="B18" s="174"/>
      <c r="C18" s="205" t="s">
        <v>112</v>
      </c>
      <c r="D18" s="177"/>
      <c r="E18" s="180"/>
      <c r="F18" s="183"/>
      <c r="G18" s="183"/>
      <c r="H18" s="184"/>
      <c r="I18" s="188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ht="22.5" outlineLevel="1" x14ac:dyDescent="0.2">
      <c r="A19" s="186"/>
      <c r="B19" s="174"/>
      <c r="C19" s="205" t="s">
        <v>113</v>
      </c>
      <c r="D19" s="177"/>
      <c r="E19" s="180"/>
      <c r="F19" s="183"/>
      <c r="G19" s="183"/>
      <c r="H19" s="184"/>
      <c r="I19" s="188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x14ac:dyDescent="0.2">
      <c r="A20" s="185" t="s">
        <v>99</v>
      </c>
      <c r="B20" s="173" t="s">
        <v>55</v>
      </c>
      <c r="C20" s="203" t="s">
        <v>56</v>
      </c>
      <c r="D20" s="175"/>
      <c r="E20" s="178"/>
      <c r="F20" s="248">
        <f>SUM(G21:G26)</f>
        <v>0</v>
      </c>
      <c r="G20" s="249"/>
      <c r="H20" s="181"/>
      <c r="I20" s="187"/>
    </row>
    <row r="21" spans="1:60" ht="22.5" outlineLevel="1" x14ac:dyDescent="0.2">
      <c r="A21" s="186">
        <v>2</v>
      </c>
      <c r="B21" s="174" t="s">
        <v>55</v>
      </c>
      <c r="C21" s="204" t="s">
        <v>114</v>
      </c>
      <c r="D21" s="176" t="s">
        <v>102</v>
      </c>
      <c r="E21" s="179">
        <v>1</v>
      </c>
      <c r="F21" s="182"/>
      <c r="G21" s="183">
        <f>ROUND(E21*F21,2)</f>
        <v>0</v>
      </c>
      <c r="H21" s="184"/>
      <c r="I21" s="188" t="s">
        <v>103</v>
      </c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>
        <v>21</v>
      </c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ht="45" outlineLevel="1" x14ac:dyDescent="0.2">
      <c r="A22" s="186"/>
      <c r="B22" s="174"/>
      <c r="C22" s="205" t="s">
        <v>115</v>
      </c>
      <c r="D22" s="177"/>
      <c r="E22" s="180">
        <v>1</v>
      </c>
      <c r="F22" s="183"/>
      <c r="G22" s="183"/>
      <c r="H22" s="184"/>
      <c r="I22" s="188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86"/>
      <c r="B23" s="174"/>
      <c r="C23" s="205" t="s">
        <v>107</v>
      </c>
      <c r="D23" s="177"/>
      <c r="E23" s="180"/>
      <c r="F23" s="183"/>
      <c r="G23" s="183"/>
      <c r="H23" s="184"/>
      <c r="I23" s="188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ht="22.5" outlineLevel="1" x14ac:dyDescent="0.2">
      <c r="A24" s="186"/>
      <c r="B24" s="174"/>
      <c r="C24" s="205" t="s">
        <v>116</v>
      </c>
      <c r="D24" s="177"/>
      <c r="E24" s="180"/>
      <c r="F24" s="183"/>
      <c r="G24" s="183"/>
      <c r="H24" s="184"/>
      <c r="I24" s="188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86"/>
      <c r="B25" s="174"/>
      <c r="C25" s="205" t="s">
        <v>117</v>
      </c>
      <c r="D25" s="177"/>
      <c r="E25" s="180"/>
      <c r="F25" s="183"/>
      <c r="G25" s="183"/>
      <c r="H25" s="184"/>
      <c r="I25" s="188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86"/>
      <c r="B26" s="174"/>
      <c r="C26" s="205" t="s">
        <v>118</v>
      </c>
      <c r="D26" s="177"/>
      <c r="E26" s="180"/>
      <c r="F26" s="183"/>
      <c r="G26" s="183"/>
      <c r="H26" s="184"/>
      <c r="I26" s="188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x14ac:dyDescent="0.2">
      <c r="A27" s="185" t="s">
        <v>99</v>
      </c>
      <c r="B27" s="173" t="s">
        <v>57</v>
      </c>
      <c r="C27" s="203" t="s">
        <v>58</v>
      </c>
      <c r="D27" s="175"/>
      <c r="E27" s="178"/>
      <c r="F27" s="248">
        <f>SUM(G28:G40)</f>
        <v>0</v>
      </c>
      <c r="G27" s="249"/>
      <c r="H27" s="181"/>
      <c r="I27" s="187"/>
    </row>
    <row r="28" spans="1:60" ht="22.5" outlineLevel="1" x14ac:dyDescent="0.2">
      <c r="A28" s="186">
        <v>3</v>
      </c>
      <c r="B28" s="174" t="s">
        <v>119</v>
      </c>
      <c r="C28" s="204" t="s">
        <v>120</v>
      </c>
      <c r="D28" s="176" t="s">
        <v>102</v>
      </c>
      <c r="E28" s="179">
        <v>1</v>
      </c>
      <c r="F28" s="182"/>
      <c r="G28" s="183">
        <f>ROUND(E28*F28,2)</f>
        <v>0</v>
      </c>
      <c r="H28" s="184"/>
      <c r="I28" s="188" t="s">
        <v>103</v>
      </c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>
        <v>21</v>
      </c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86"/>
      <c r="B29" s="174"/>
      <c r="C29" s="205" t="s">
        <v>170</v>
      </c>
      <c r="D29" s="177"/>
      <c r="E29" s="180"/>
      <c r="F29" s="183"/>
      <c r="G29" s="183"/>
      <c r="H29" s="184"/>
      <c r="I29" s="188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86"/>
      <c r="B30" s="174"/>
      <c r="C30" s="205" t="s">
        <v>171</v>
      </c>
      <c r="D30" s="177"/>
      <c r="E30" s="180"/>
      <c r="F30" s="183"/>
      <c r="G30" s="183"/>
      <c r="H30" s="184"/>
      <c r="I30" s="188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86"/>
      <c r="B31" s="174"/>
      <c r="C31" s="205" t="s">
        <v>121</v>
      </c>
      <c r="D31" s="177"/>
      <c r="E31" s="180"/>
      <c r="F31" s="183"/>
      <c r="G31" s="183"/>
      <c r="H31" s="184"/>
      <c r="I31" s="188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86"/>
      <c r="B32" s="174"/>
      <c r="C32" s="205" t="s">
        <v>122</v>
      </c>
      <c r="D32" s="177"/>
      <c r="E32" s="180">
        <v>1</v>
      </c>
      <c r="F32" s="183"/>
      <c r="G32" s="183"/>
      <c r="H32" s="184"/>
      <c r="I32" s="188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ht="22.5" outlineLevel="1" x14ac:dyDescent="0.2">
      <c r="A33" s="186"/>
      <c r="B33" s="174"/>
      <c r="C33" s="205" t="s">
        <v>106</v>
      </c>
      <c r="D33" s="177"/>
      <c r="E33" s="180"/>
      <c r="F33" s="183"/>
      <c r="G33" s="183"/>
      <c r="H33" s="184"/>
      <c r="I33" s="188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86"/>
      <c r="B34" s="174"/>
      <c r="C34" s="205" t="s">
        <v>107</v>
      </c>
      <c r="D34" s="177"/>
      <c r="E34" s="180"/>
      <c r="F34" s="183"/>
      <c r="G34" s="183"/>
      <c r="H34" s="184"/>
      <c r="I34" s="188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2.5" outlineLevel="1" x14ac:dyDescent="0.2">
      <c r="A35" s="186"/>
      <c r="B35" s="174"/>
      <c r="C35" s="205" t="s">
        <v>108</v>
      </c>
      <c r="D35" s="177"/>
      <c r="E35" s="180"/>
      <c r="F35" s="183"/>
      <c r="G35" s="183"/>
      <c r="H35" s="184"/>
      <c r="I35" s="188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186"/>
      <c r="B36" s="174"/>
      <c r="C36" s="205" t="s">
        <v>109</v>
      </c>
      <c r="D36" s="177"/>
      <c r="E36" s="180"/>
      <c r="F36" s="183"/>
      <c r="G36" s="183"/>
      <c r="H36" s="184"/>
      <c r="I36" s="188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86"/>
      <c r="B37" s="174"/>
      <c r="C37" s="205" t="s">
        <v>110</v>
      </c>
      <c r="D37" s="177"/>
      <c r="E37" s="180"/>
      <c r="F37" s="183"/>
      <c r="G37" s="183"/>
      <c r="H37" s="184"/>
      <c r="I37" s="188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ht="33.75" outlineLevel="1" x14ac:dyDescent="0.2">
      <c r="A38" s="186"/>
      <c r="B38" s="174"/>
      <c r="C38" s="205" t="s">
        <v>111</v>
      </c>
      <c r="D38" s="177"/>
      <c r="E38" s="180"/>
      <c r="F38" s="183"/>
      <c r="G38" s="183"/>
      <c r="H38" s="184"/>
      <c r="I38" s="188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86"/>
      <c r="B39" s="174"/>
      <c r="C39" s="205" t="s">
        <v>112</v>
      </c>
      <c r="D39" s="177"/>
      <c r="E39" s="180"/>
      <c r="F39" s="183"/>
      <c r="G39" s="183"/>
      <c r="H39" s="184"/>
      <c r="I39" s="188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ht="22.5" outlineLevel="1" x14ac:dyDescent="0.2">
      <c r="A40" s="186"/>
      <c r="B40" s="174"/>
      <c r="C40" s="205" t="s">
        <v>113</v>
      </c>
      <c r="D40" s="177"/>
      <c r="E40" s="180"/>
      <c r="F40" s="183"/>
      <c r="G40" s="183"/>
      <c r="H40" s="184"/>
      <c r="I40" s="188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x14ac:dyDescent="0.2">
      <c r="A41" s="185" t="s">
        <v>99</v>
      </c>
      <c r="B41" s="173" t="s">
        <v>73</v>
      </c>
      <c r="C41" s="203" t="s">
        <v>74</v>
      </c>
      <c r="D41" s="175"/>
      <c r="E41" s="178"/>
      <c r="F41" s="248">
        <f>SUM(G42:G54)</f>
        <v>0</v>
      </c>
      <c r="G41" s="249"/>
      <c r="H41" s="181"/>
      <c r="I41" s="187"/>
    </row>
    <row r="42" spans="1:60" ht="22.5" outlineLevel="1" x14ac:dyDescent="0.2">
      <c r="A42" s="186">
        <v>4</v>
      </c>
      <c r="B42" s="174" t="s">
        <v>123</v>
      </c>
      <c r="C42" s="204" t="s">
        <v>101</v>
      </c>
      <c r="D42" s="176" t="s">
        <v>102</v>
      </c>
      <c r="E42" s="179">
        <v>1</v>
      </c>
      <c r="F42" s="182"/>
      <c r="G42" s="183">
        <f>ROUND(E42*F42,2)</f>
        <v>0</v>
      </c>
      <c r="H42" s="184"/>
      <c r="I42" s="188" t="s">
        <v>103</v>
      </c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>
        <v>21</v>
      </c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86"/>
      <c r="B43" s="174"/>
      <c r="C43" s="205" t="s">
        <v>172</v>
      </c>
      <c r="D43" s="177"/>
      <c r="E43" s="180"/>
      <c r="F43" s="183"/>
      <c r="G43" s="183"/>
      <c r="H43" s="184"/>
      <c r="I43" s="188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86"/>
      <c r="B44" s="174"/>
      <c r="C44" s="205" t="s">
        <v>173</v>
      </c>
      <c r="D44" s="177"/>
      <c r="E44" s="180"/>
      <c r="F44" s="183"/>
      <c r="G44" s="183"/>
      <c r="H44" s="184"/>
      <c r="I44" s="188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86"/>
      <c r="B45" s="174"/>
      <c r="C45" s="205" t="s">
        <v>124</v>
      </c>
      <c r="D45" s="177"/>
      <c r="E45" s="180"/>
      <c r="F45" s="183"/>
      <c r="G45" s="183"/>
      <c r="H45" s="184"/>
      <c r="I45" s="188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86"/>
      <c r="B46" s="174"/>
      <c r="C46" s="205" t="s">
        <v>105</v>
      </c>
      <c r="D46" s="177"/>
      <c r="E46" s="180">
        <v>1</v>
      </c>
      <c r="F46" s="183"/>
      <c r="G46" s="183"/>
      <c r="H46" s="184"/>
      <c r="I46" s="188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ht="22.5" outlineLevel="1" x14ac:dyDescent="0.2">
      <c r="A47" s="186"/>
      <c r="B47" s="174"/>
      <c r="C47" s="205" t="s">
        <v>106</v>
      </c>
      <c r="D47" s="177"/>
      <c r="E47" s="180"/>
      <c r="F47" s="183"/>
      <c r="G47" s="183"/>
      <c r="H47" s="184"/>
      <c r="I47" s="188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86"/>
      <c r="B48" s="174"/>
      <c r="C48" s="205" t="s">
        <v>107</v>
      </c>
      <c r="D48" s="177"/>
      <c r="E48" s="180"/>
      <c r="F48" s="183"/>
      <c r="G48" s="183"/>
      <c r="H48" s="184"/>
      <c r="I48" s="188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ht="22.5" outlineLevel="1" x14ac:dyDescent="0.2">
      <c r="A49" s="186"/>
      <c r="B49" s="174"/>
      <c r="C49" s="205" t="s">
        <v>108</v>
      </c>
      <c r="D49" s="177"/>
      <c r="E49" s="180"/>
      <c r="F49" s="183"/>
      <c r="G49" s="183"/>
      <c r="H49" s="184"/>
      <c r="I49" s="188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 x14ac:dyDescent="0.2">
      <c r="A50" s="186"/>
      <c r="B50" s="174"/>
      <c r="C50" s="205" t="s">
        <v>109</v>
      </c>
      <c r="D50" s="177"/>
      <c r="E50" s="180"/>
      <c r="F50" s="183"/>
      <c r="G50" s="183"/>
      <c r="H50" s="184"/>
      <c r="I50" s="188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 x14ac:dyDescent="0.2">
      <c r="A51" s="186"/>
      <c r="B51" s="174"/>
      <c r="C51" s="205" t="s">
        <v>110</v>
      </c>
      <c r="D51" s="177"/>
      <c r="E51" s="180"/>
      <c r="F51" s="183"/>
      <c r="G51" s="183"/>
      <c r="H51" s="184"/>
      <c r="I51" s="188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ht="33.75" outlineLevel="1" x14ac:dyDescent="0.2">
      <c r="A52" s="186"/>
      <c r="B52" s="174"/>
      <c r="C52" s="205" t="s">
        <v>111</v>
      </c>
      <c r="D52" s="177"/>
      <c r="E52" s="180"/>
      <c r="F52" s="183"/>
      <c r="G52" s="183"/>
      <c r="H52" s="184"/>
      <c r="I52" s="188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86"/>
      <c r="B53" s="174"/>
      <c r="C53" s="205" t="s">
        <v>112</v>
      </c>
      <c r="D53" s="177"/>
      <c r="E53" s="180"/>
      <c r="F53" s="183"/>
      <c r="G53" s="183"/>
      <c r="H53" s="184"/>
      <c r="I53" s="188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 x14ac:dyDescent="0.2">
      <c r="A54" s="186"/>
      <c r="B54" s="174"/>
      <c r="C54" s="205" t="s">
        <v>113</v>
      </c>
      <c r="D54" s="177"/>
      <c r="E54" s="180"/>
      <c r="F54" s="183"/>
      <c r="G54" s="183"/>
      <c r="H54" s="184"/>
      <c r="I54" s="188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x14ac:dyDescent="0.2">
      <c r="A55" s="185" t="s">
        <v>99</v>
      </c>
      <c r="B55" s="173" t="s">
        <v>75</v>
      </c>
      <c r="C55" s="203" t="s">
        <v>76</v>
      </c>
      <c r="D55" s="175"/>
      <c r="E55" s="178"/>
      <c r="F55" s="248">
        <f>SUM(G56:G67)</f>
        <v>0</v>
      </c>
      <c r="G55" s="249"/>
      <c r="H55" s="181"/>
      <c r="I55" s="187"/>
    </row>
    <row r="56" spans="1:60" ht="22.5" outlineLevel="1" x14ac:dyDescent="0.2">
      <c r="A56" s="186">
        <v>5</v>
      </c>
      <c r="B56" s="174" t="s">
        <v>125</v>
      </c>
      <c r="C56" s="204" t="s">
        <v>126</v>
      </c>
      <c r="D56" s="176" t="s">
        <v>102</v>
      </c>
      <c r="E56" s="179">
        <v>1</v>
      </c>
      <c r="F56" s="182"/>
      <c r="G56" s="183">
        <f>ROUND(E56*F56,2)</f>
        <v>0</v>
      </c>
      <c r="H56" s="184"/>
      <c r="I56" s="188" t="s">
        <v>103</v>
      </c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>
        <v>21</v>
      </c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 x14ac:dyDescent="0.2">
      <c r="A57" s="186"/>
      <c r="B57" s="174"/>
      <c r="C57" s="205" t="s">
        <v>129</v>
      </c>
      <c r="D57" s="177"/>
      <c r="E57" s="180"/>
      <c r="F57" s="183"/>
      <c r="G57" s="183"/>
      <c r="H57" s="184"/>
      <c r="I57" s="188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 x14ac:dyDescent="0.2">
      <c r="A58" s="186"/>
      <c r="B58" s="174"/>
      <c r="C58" s="205" t="s">
        <v>127</v>
      </c>
      <c r="D58" s="177"/>
      <c r="E58" s="180"/>
      <c r="F58" s="183"/>
      <c r="G58" s="183"/>
      <c r="H58" s="184"/>
      <c r="I58" s="188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86"/>
      <c r="B59" s="174"/>
      <c r="C59" s="205" t="s">
        <v>128</v>
      </c>
      <c r="D59" s="177"/>
      <c r="E59" s="180">
        <v>1</v>
      </c>
      <c r="F59" s="183"/>
      <c r="G59" s="183"/>
      <c r="H59" s="184"/>
      <c r="I59" s="188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ht="22.5" outlineLevel="1" x14ac:dyDescent="0.2">
      <c r="A60" s="186"/>
      <c r="B60" s="174"/>
      <c r="C60" s="205" t="s">
        <v>106</v>
      </c>
      <c r="D60" s="177"/>
      <c r="E60" s="180"/>
      <c r="F60" s="183"/>
      <c r="G60" s="183"/>
      <c r="H60" s="184"/>
      <c r="I60" s="188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 x14ac:dyDescent="0.2">
      <c r="A61" s="186"/>
      <c r="B61" s="174"/>
      <c r="C61" s="205" t="s">
        <v>107</v>
      </c>
      <c r="D61" s="177"/>
      <c r="E61" s="180"/>
      <c r="F61" s="183"/>
      <c r="G61" s="183"/>
      <c r="H61" s="184"/>
      <c r="I61" s="188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ht="22.5" outlineLevel="1" x14ac:dyDescent="0.2">
      <c r="A62" s="186"/>
      <c r="B62" s="174"/>
      <c r="C62" s="205" t="s">
        <v>108</v>
      </c>
      <c r="D62" s="177"/>
      <c r="E62" s="180"/>
      <c r="F62" s="183"/>
      <c r="G62" s="183"/>
      <c r="H62" s="184"/>
      <c r="I62" s="188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 x14ac:dyDescent="0.2">
      <c r="A63" s="186"/>
      <c r="B63" s="174"/>
      <c r="C63" s="205" t="s">
        <v>109</v>
      </c>
      <c r="D63" s="177"/>
      <c r="E63" s="180"/>
      <c r="F63" s="183"/>
      <c r="G63" s="183"/>
      <c r="H63" s="184"/>
      <c r="I63" s="188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 x14ac:dyDescent="0.2">
      <c r="A64" s="186"/>
      <c r="B64" s="174"/>
      <c r="C64" s="205" t="s">
        <v>110</v>
      </c>
      <c r="D64" s="177"/>
      <c r="E64" s="180"/>
      <c r="F64" s="183"/>
      <c r="G64" s="183"/>
      <c r="H64" s="184"/>
      <c r="I64" s="188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ht="33.75" outlineLevel="1" x14ac:dyDescent="0.2">
      <c r="A65" s="186"/>
      <c r="B65" s="174"/>
      <c r="C65" s="205" t="s">
        <v>111</v>
      </c>
      <c r="D65" s="177"/>
      <c r="E65" s="180"/>
      <c r="F65" s="183"/>
      <c r="G65" s="183"/>
      <c r="H65" s="184"/>
      <c r="I65" s="188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186"/>
      <c r="B66" s="174"/>
      <c r="C66" s="205" t="s">
        <v>112</v>
      </c>
      <c r="D66" s="177"/>
      <c r="E66" s="180"/>
      <c r="F66" s="183"/>
      <c r="G66" s="183"/>
      <c r="H66" s="184"/>
      <c r="I66" s="188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ht="22.5" outlineLevel="1" x14ac:dyDescent="0.2">
      <c r="A67" s="186"/>
      <c r="B67" s="174"/>
      <c r="C67" s="205" t="s">
        <v>113</v>
      </c>
      <c r="D67" s="177"/>
      <c r="E67" s="180"/>
      <c r="F67" s="183"/>
      <c r="G67" s="183"/>
      <c r="H67" s="184"/>
      <c r="I67" s="188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x14ac:dyDescent="0.2">
      <c r="A68" s="185" t="s">
        <v>99</v>
      </c>
      <c r="B68" s="173" t="s">
        <v>77</v>
      </c>
      <c r="C68" s="203" t="s">
        <v>78</v>
      </c>
      <c r="D68" s="175"/>
      <c r="E68" s="178"/>
      <c r="F68" s="248">
        <f>SUM(G69:G80)</f>
        <v>0</v>
      </c>
      <c r="G68" s="249"/>
      <c r="H68" s="181"/>
      <c r="I68" s="187"/>
    </row>
    <row r="69" spans="1:60" ht="22.5" outlineLevel="1" x14ac:dyDescent="0.2">
      <c r="A69" s="186">
        <v>6</v>
      </c>
      <c r="B69" s="174" t="s">
        <v>77</v>
      </c>
      <c r="C69" s="204" t="s">
        <v>101</v>
      </c>
      <c r="D69" s="176" t="s">
        <v>102</v>
      </c>
      <c r="E69" s="179">
        <v>1</v>
      </c>
      <c r="F69" s="182"/>
      <c r="G69" s="183">
        <f>ROUND(E69*F69,2)</f>
        <v>0</v>
      </c>
      <c r="H69" s="184"/>
      <c r="I69" s="188" t="s">
        <v>103</v>
      </c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5"/>
      <c r="AE69" s="165"/>
      <c r="AF69" s="165"/>
      <c r="AG69" s="165"/>
      <c r="AH69" s="165"/>
      <c r="AI69" s="165"/>
      <c r="AJ69" s="165"/>
      <c r="AK69" s="165"/>
      <c r="AL69" s="165"/>
      <c r="AM69" s="165">
        <v>21</v>
      </c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86"/>
      <c r="B70" s="174"/>
      <c r="C70" s="205" t="s">
        <v>129</v>
      </c>
      <c r="D70" s="177"/>
      <c r="E70" s="180"/>
      <c r="F70" s="183"/>
      <c r="G70" s="183"/>
      <c r="H70" s="184"/>
      <c r="I70" s="188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86"/>
      <c r="B71" s="174"/>
      <c r="C71" s="205" t="s">
        <v>130</v>
      </c>
      <c r="D71" s="177"/>
      <c r="E71" s="180"/>
      <c r="F71" s="183"/>
      <c r="G71" s="183"/>
      <c r="H71" s="184"/>
      <c r="I71" s="188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 x14ac:dyDescent="0.2">
      <c r="A72" s="186"/>
      <c r="B72" s="174"/>
      <c r="C72" s="205" t="s">
        <v>105</v>
      </c>
      <c r="D72" s="177"/>
      <c r="E72" s="180">
        <v>1</v>
      </c>
      <c r="F72" s="183"/>
      <c r="G72" s="183"/>
      <c r="H72" s="184"/>
      <c r="I72" s="188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5"/>
      <c r="AE72" s="165"/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ht="22.5" outlineLevel="1" x14ac:dyDescent="0.2">
      <c r="A73" s="186"/>
      <c r="B73" s="174"/>
      <c r="C73" s="205" t="s">
        <v>106</v>
      </c>
      <c r="D73" s="177"/>
      <c r="E73" s="180"/>
      <c r="F73" s="183"/>
      <c r="G73" s="183"/>
      <c r="H73" s="184"/>
      <c r="I73" s="188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5"/>
      <c r="AE73" s="165"/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86"/>
      <c r="B74" s="174"/>
      <c r="C74" s="205" t="s">
        <v>107</v>
      </c>
      <c r="D74" s="177"/>
      <c r="E74" s="180"/>
      <c r="F74" s="183"/>
      <c r="G74" s="183"/>
      <c r="H74" s="184"/>
      <c r="I74" s="188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ht="22.5" outlineLevel="1" x14ac:dyDescent="0.2">
      <c r="A75" s="186"/>
      <c r="B75" s="174"/>
      <c r="C75" s="205" t="s">
        <v>108</v>
      </c>
      <c r="D75" s="177"/>
      <c r="E75" s="180"/>
      <c r="F75" s="183"/>
      <c r="G75" s="183"/>
      <c r="H75" s="184"/>
      <c r="I75" s="188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 x14ac:dyDescent="0.2">
      <c r="A76" s="186"/>
      <c r="B76" s="174"/>
      <c r="C76" s="205" t="s">
        <v>109</v>
      </c>
      <c r="D76" s="177"/>
      <c r="E76" s="180"/>
      <c r="F76" s="183"/>
      <c r="G76" s="183"/>
      <c r="H76" s="184"/>
      <c r="I76" s="188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 x14ac:dyDescent="0.2">
      <c r="A77" s="186"/>
      <c r="B77" s="174"/>
      <c r="C77" s="205" t="s">
        <v>131</v>
      </c>
      <c r="D77" s="177"/>
      <c r="E77" s="180"/>
      <c r="F77" s="183"/>
      <c r="G77" s="183"/>
      <c r="H77" s="184"/>
      <c r="I77" s="188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ht="33.75" outlineLevel="1" x14ac:dyDescent="0.2">
      <c r="A78" s="186"/>
      <c r="B78" s="174"/>
      <c r="C78" s="205" t="s">
        <v>111</v>
      </c>
      <c r="D78" s="177"/>
      <c r="E78" s="180"/>
      <c r="F78" s="183"/>
      <c r="G78" s="183"/>
      <c r="H78" s="184"/>
      <c r="I78" s="188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outlineLevel="1" x14ac:dyDescent="0.2">
      <c r="A79" s="186"/>
      <c r="B79" s="174"/>
      <c r="C79" s="205" t="s">
        <v>112</v>
      </c>
      <c r="D79" s="177"/>
      <c r="E79" s="180"/>
      <c r="F79" s="183"/>
      <c r="G79" s="183"/>
      <c r="H79" s="184"/>
      <c r="I79" s="188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ht="22.5" outlineLevel="1" x14ac:dyDescent="0.2">
      <c r="A80" s="186"/>
      <c r="B80" s="174"/>
      <c r="C80" s="205" t="s">
        <v>113</v>
      </c>
      <c r="D80" s="177"/>
      <c r="E80" s="180"/>
      <c r="F80" s="183"/>
      <c r="G80" s="183"/>
      <c r="H80" s="184"/>
      <c r="I80" s="188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5"/>
      <c r="AE80" s="165"/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x14ac:dyDescent="0.2">
      <c r="A81" s="185" t="s">
        <v>99</v>
      </c>
      <c r="B81" s="173" t="s">
        <v>79</v>
      </c>
      <c r="C81" s="203" t="s">
        <v>80</v>
      </c>
      <c r="D81" s="175"/>
      <c r="E81" s="178"/>
      <c r="F81" s="248">
        <f>SUM(G82:G93)</f>
        <v>0</v>
      </c>
      <c r="G81" s="249"/>
      <c r="H81" s="181"/>
      <c r="I81" s="187"/>
    </row>
    <row r="82" spans="1:60" ht="22.5" outlineLevel="1" x14ac:dyDescent="0.2">
      <c r="A82" s="186">
        <v>7</v>
      </c>
      <c r="B82" s="174" t="s">
        <v>79</v>
      </c>
      <c r="C82" s="204" t="s">
        <v>101</v>
      </c>
      <c r="D82" s="176" t="s">
        <v>102</v>
      </c>
      <c r="E82" s="179">
        <v>1</v>
      </c>
      <c r="F82" s="182"/>
      <c r="G82" s="183">
        <f>ROUND(E82*F82,2)</f>
        <v>0</v>
      </c>
      <c r="H82" s="184"/>
      <c r="I82" s="188" t="s">
        <v>103</v>
      </c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  <c r="AK82" s="165"/>
      <c r="AL82" s="165"/>
      <c r="AM82" s="165">
        <v>21</v>
      </c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 x14ac:dyDescent="0.2">
      <c r="A83" s="186"/>
      <c r="B83" s="174"/>
      <c r="C83" s="205" t="s">
        <v>129</v>
      </c>
      <c r="D83" s="177"/>
      <c r="E83" s="180"/>
      <c r="F83" s="183"/>
      <c r="G83" s="183"/>
      <c r="H83" s="184"/>
      <c r="I83" s="188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 x14ac:dyDescent="0.2">
      <c r="A84" s="186"/>
      <c r="B84" s="174"/>
      <c r="C84" s="205" t="s">
        <v>132</v>
      </c>
      <c r="D84" s="177"/>
      <c r="E84" s="180"/>
      <c r="F84" s="183"/>
      <c r="G84" s="183"/>
      <c r="H84" s="184"/>
      <c r="I84" s="188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 x14ac:dyDescent="0.2">
      <c r="A85" s="186"/>
      <c r="B85" s="174"/>
      <c r="C85" s="205" t="s">
        <v>105</v>
      </c>
      <c r="D85" s="177"/>
      <c r="E85" s="180">
        <v>1</v>
      </c>
      <c r="F85" s="183"/>
      <c r="G85" s="183"/>
      <c r="H85" s="184"/>
      <c r="I85" s="188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ht="22.5" outlineLevel="1" x14ac:dyDescent="0.2">
      <c r="A86" s="186"/>
      <c r="B86" s="174"/>
      <c r="C86" s="205" t="s">
        <v>106</v>
      </c>
      <c r="D86" s="177"/>
      <c r="E86" s="180"/>
      <c r="F86" s="183"/>
      <c r="G86" s="183"/>
      <c r="H86" s="184"/>
      <c r="I86" s="188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 x14ac:dyDescent="0.2">
      <c r="A87" s="186"/>
      <c r="B87" s="174"/>
      <c r="C87" s="205" t="s">
        <v>107</v>
      </c>
      <c r="D87" s="177"/>
      <c r="E87" s="180"/>
      <c r="F87" s="183"/>
      <c r="G87" s="183"/>
      <c r="H87" s="184"/>
      <c r="I87" s="188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ht="22.5" outlineLevel="1" x14ac:dyDescent="0.2">
      <c r="A88" s="186"/>
      <c r="B88" s="174"/>
      <c r="C88" s="205" t="s">
        <v>108</v>
      </c>
      <c r="D88" s="177"/>
      <c r="E88" s="180"/>
      <c r="F88" s="183"/>
      <c r="G88" s="183"/>
      <c r="H88" s="184"/>
      <c r="I88" s="188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 x14ac:dyDescent="0.2">
      <c r="A89" s="186"/>
      <c r="B89" s="174"/>
      <c r="C89" s="205" t="s">
        <v>109</v>
      </c>
      <c r="D89" s="177"/>
      <c r="E89" s="180"/>
      <c r="F89" s="183"/>
      <c r="G89" s="183"/>
      <c r="H89" s="184"/>
      <c r="I89" s="188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  <c r="AC89" s="165"/>
      <c r="AD89" s="165"/>
      <c r="AE89" s="165"/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 x14ac:dyDescent="0.2">
      <c r="A90" s="186"/>
      <c r="B90" s="174"/>
      <c r="C90" s="205" t="s">
        <v>131</v>
      </c>
      <c r="D90" s="177"/>
      <c r="E90" s="180"/>
      <c r="F90" s="183"/>
      <c r="G90" s="183"/>
      <c r="H90" s="184"/>
      <c r="I90" s="188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5"/>
      <c r="AE90" s="165"/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ht="33.75" outlineLevel="1" x14ac:dyDescent="0.2">
      <c r="A91" s="186"/>
      <c r="B91" s="174"/>
      <c r="C91" s="205" t="s">
        <v>111</v>
      </c>
      <c r="D91" s="177"/>
      <c r="E91" s="180"/>
      <c r="F91" s="183"/>
      <c r="G91" s="183"/>
      <c r="H91" s="184"/>
      <c r="I91" s="188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  <c r="AC91" s="165"/>
      <c r="AD91" s="165"/>
      <c r="AE91" s="165"/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outlineLevel="1" x14ac:dyDescent="0.2">
      <c r="A92" s="186"/>
      <c r="B92" s="174"/>
      <c r="C92" s="205" t="s">
        <v>112</v>
      </c>
      <c r="D92" s="177"/>
      <c r="E92" s="180"/>
      <c r="F92" s="183"/>
      <c r="G92" s="183"/>
      <c r="H92" s="184"/>
      <c r="I92" s="188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ht="22.5" outlineLevel="1" x14ac:dyDescent="0.2">
      <c r="A93" s="186"/>
      <c r="B93" s="174"/>
      <c r="C93" s="205" t="s">
        <v>113</v>
      </c>
      <c r="D93" s="177"/>
      <c r="E93" s="180"/>
      <c r="F93" s="183"/>
      <c r="G93" s="183"/>
      <c r="H93" s="184"/>
      <c r="I93" s="188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  <c r="AC93" s="165"/>
      <c r="AD93" s="165"/>
      <c r="AE93" s="165"/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x14ac:dyDescent="0.2">
      <c r="A94" s="185" t="s">
        <v>99</v>
      </c>
      <c r="B94" s="173" t="s">
        <v>81</v>
      </c>
      <c r="C94" s="203" t="s">
        <v>82</v>
      </c>
      <c r="D94" s="175"/>
      <c r="E94" s="178"/>
      <c r="F94" s="248">
        <f>SUM(G95:G96)</f>
        <v>0</v>
      </c>
      <c r="G94" s="249"/>
      <c r="H94" s="181"/>
      <c r="I94" s="187"/>
    </row>
    <row r="95" spans="1:60" outlineLevel="1" x14ac:dyDescent="0.2">
      <c r="A95" s="186">
        <v>8</v>
      </c>
      <c r="B95" s="174" t="s">
        <v>133</v>
      </c>
      <c r="C95" s="204" t="s">
        <v>134</v>
      </c>
      <c r="D95" s="176" t="s">
        <v>135</v>
      </c>
      <c r="E95" s="179">
        <v>1</v>
      </c>
      <c r="F95" s="182"/>
      <c r="G95" s="183">
        <f>ROUND(E95*F95,2)</f>
        <v>0</v>
      </c>
      <c r="H95" s="184"/>
      <c r="I95" s="188" t="s">
        <v>103</v>
      </c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5"/>
      <c r="AH95" s="165"/>
      <c r="AI95" s="165"/>
      <c r="AJ95" s="165"/>
      <c r="AK95" s="165"/>
      <c r="AL95" s="165"/>
      <c r="AM95" s="165">
        <v>21</v>
      </c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ht="13.5" outlineLevel="1" thickBot="1" x14ac:dyDescent="0.25">
      <c r="A96" s="194"/>
      <c r="B96" s="195"/>
      <c r="C96" s="250"/>
      <c r="D96" s="251"/>
      <c r="E96" s="252"/>
      <c r="F96" s="253"/>
      <c r="G96" s="254"/>
      <c r="H96" s="196"/>
      <c r="I96" s="197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6">
        <f>C96</f>
        <v>0</v>
      </c>
      <c r="BB96" s="165"/>
      <c r="BC96" s="165"/>
      <c r="BD96" s="165"/>
      <c r="BE96" s="165"/>
      <c r="BF96" s="165"/>
      <c r="BG96" s="165"/>
      <c r="BH96" s="165"/>
    </row>
    <row r="97" spans="1:41" hidden="1" x14ac:dyDescent="0.2">
      <c r="C97" s="80"/>
      <c r="D97" s="144"/>
      <c r="AK97">
        <f>SUM(AK1:AK96)</f>
        <v>0</v>
      </c>
      <c r="AL97">
        <f>SUM(AL1:AL96)</f>
        <v>0</v>
      </c>
      <c r="AN97">
        <v>15</v>
      </c>
      <c r="AO97">
        <v>21</v>
      </c>
    </row>
    <row r="98" spans="1:41" ht="13.5" hidden="1" thickBot="1" x14ac:dyDescent="0.25">
      <c r="A98" s="198"/>
      <c r="B98" s="199" t="s">
        <v>136</v>
      </c>
      <c r="C98" s="206"/>
      <c r="D98" s="200"/>
      <c r="E98" s="201"/>
      <c r="F98" s="201"/>
      <c r="G98" s="202">
        <f>F8+F20+F27+F41+F55+F68+F81+F94</f>
        <v>0</v>
      </c>
      <c r="AN98">
        <f>SUMIF(AM8:AM97,AN97,G8:G97)</f>
        <v>0</v>
      </c>
      <c r="AO98">
        <f>SUMIF(AM8:AM97,AO97,G8:G97)</f>
        <v>0</v>
      </c>
    </row>
    <row r="99" spans="1:41" x14ac:dyDescent="0.2">
      <c r="D99" s="144"/>
    </row>
    <row r="100" spans="1:41" x14ac:dyDescent="0.2">
      <c r="D100" s="144"/>
    </row>
    <row r="101" spans="1:41" x14ac:dyDescent="0.2">
      <c r="D101" s="144"/>
    </row>
    <row r="102" spans="1:41" x14ac:dyDescent="0.2">
      <c r="D102" s="144"/>
    </row>
    <row r="103" spans="1:41" x14ac:dyDescent="0.2">
      <c r="D103" s="144"/>
    </row>
    <row r="104" spans="1:41" x14ac:dyDescent="0.2">
      <c r="D104" s="144"/>
    </row>
    <row r="105" spans="1:41" x14ac:dyDescent="0.2">
      <c r="D105" s="144"/>
    </row>
    <row r="106" spans="1:41" x14ac:dyDescent="0.2">
      <c r="D106" s="144"/>
    </row>
    <row r="107" spans="1:41" x14ac:dyDescent="0.2">
      <c r="D107" s="144"/>
    </row>
    <row r="108" spans="1:41" x14ac:dyDescent="0.2">
      <c r="D108" s="144"/>
    </row>
    <row r="109" spans="1:41" x14ac:dyDescent="0.2">
      <c r="D109" s="144"/>
    </row>
    <row r="110" spans="1:41" x14ac:dyDescent="0.2">
      <c r="D110" s="144"/>
    </row>
    <row r="111" spans="1:41" x14ac:dyDescent="0.2">
      <c r="D111" s="144"/>
    </row>
    <row r="112" spans="1:41" x14ac:dyDescent="0.2">
      <c r="D112" s="144"/>
    </row>
    <row r="113" spans="4:4" x14ac:dyDescent="0.2">
      <c r="D113" s="144"/>
    </row>
    <row r="114" spans="4:4" x14ac:dyDescent="0.2">
      <c r="D114" s="144"/>
    </row>
    <row r="115" spans="4:4" x14ac:dyDescent="0.2">
      <c r="D115" s="144"/>
    </row>
    <row r="116" spans="4:4" x14ac:dyDescent="0.2">
      <c r="D116" s="144"/>
    </row>
    <row r="117" spans="4:4" x14ac:dyDescent="0.2">
      <c r="D117" s="144"/>
    </row>
    <row r="118" spans="4:4" x14ac:dyDescent="0.2">
      <c r="D118" s="144"/>
    </row>
    <row r="119" spans="4:4" x14ac:dyDescent="0.2">
      <c r="D119" s="144"/>
    </row>
    <row r="120" spans="4:4" x14ac:dyDescent="0.2">
      <c r="D120" s="144"/>
    </row>
    <row r="121" spans="4:4" x14ac:dyDescent="0.2">
      <c r="D121" s="144"/>
    </row>
    <row r="122" spans="4:4" x14ac:dyDescent="0.2">
      <c r="D122" s="144"/>
    </row>
    <row r="123" spans="4:4" x14ac:dyDescent="0.2">
      <c r="D123" s="144"/>
    </row>
    <row r="124" spans="4:4" x14ac:dyDescent="0.2">
      <c r="D124" s="144"/>
    </row>
    <row r="125" spans="4:4" x14ac:dyDescent="0.2">
      <c r="D125" s="144"/>
    </row>
    <row r="126" spans="4:4" x14ac:dyDescent="0.2">
      <c r="D126" s="144"/>
    </row>
    <row r="127" spans="4:4" x14ac:dyDescent="0.2">
      <c r="D127" s="144"/>
    </row>
    <row r="128" spans="4:4" x14ac:dyDescent="0.2">
      <c r="D128" s="144"/>
    </row>
    <row r="129" spans="4:4" x14ac:dyDescent="0.2">
      <c r="D129" s="144"/>
    </row>
    <row r="130" spans="4:4" x14ac:dyDescent="0.2">
      <c r="D130" s="144"/>
    </row>
    <row r="131" spans="4:4" x14ac:dyDescent="0.2">
      <c r="D131" s="144"/>
    </row>
    <row r="132" spans="4:4" x14ac:dyDescent="0.2">
      <c r="D132" s="144"/>
    </row>
    <row r="133" spans="4:4" x14ac:dyDescent="0.2">
      <c r="D133" s="144"/>
    </row>
    <row r="134" spans="4:4" x14ac:dyDescent="0.2">
      <c r="D134" s="144"/>
    </row>
    <row r="135" spans="4:4" x14ac:dyDescent="0.2">
      <c r="D135" s="144"/>
    </row>
    <row r="136" spans="4:4" x14ac:dyDescent="0.2">
      <c r="D136" s="144"/>
    </row>
    <row r="137" spans="4:4" x14ac:dyDescent="0.2">
      <c r="D137" s="144"/>
    </row>
    <row r="138" spans="4:4" x14ac:dyDescent="0.2">
      <c r="D138" s="144"/>
    </row>
    <row r="139" spans="4:4" x14ac:dyDescent="0.2">
      <c r="D139" s="144"/>
    </row>
    <row r="140" spans="4:4" x14ac:dyDescent="0.2">
      <c r="D140" s="144"/>
    </row>
    <row r="141" spans="4:4" x14ac:dyDescent="0.2">
      <c r="D141" s="144"/>
    </row>
    <row r="142" spans="4:4" x14ac:dyDescent="0.2">
      <c r="D142" s="144"/>
    </row>
    <row r="143" spans="4:4" x14ac:dyDescent="0.2">
      <c r="D143" s="144"/>
    </row>
    <row r="144" spans="4:4" x14ac:dyDescent="0.2">
      <c r="D144" s="144"/>
    </row>
    <row r="145" spans="4:4" x14ac:dyDescent="0.2">
      <c r="D145" s="144"/>
    </row>
    <row r="146" spans="4:4" x14ac:dyDescent="0.2">
      <c r="D146" s="144"/>
    </row>
    <row r="147" spans="4:4" x14ac:dyDescent="0.2">
      <c r="D147" s="144"/>
    </row>
    <row r="148" spans="4:4" x14ac:dyDescent="0.2">
      <c r="D148" s="144"/>
    </row>
    <row r="149" spans="4:4" x14ac:dyDescent="0.2">
      <c r="D149" s="144"/>
    </row>
    <row r="150" spans="4:4" x14ac:dyDescent="0.2">
      <c r="D150" s="144"/>
    </row>
    <row r="151" spans="4:4" x14ac:dyDescent="0.2">
      <c r="D151" s="144"/>
    </row>
    <row r="152" spans="4:4" x14ac:dyDescent="0.2">
      <c r="D152" s="144"/>
    </row>
    <row r="153" spans="4:4" x14ac:dyDescent="0.2">
      <c r="D153" s="144"/>
    </row>
    <row r="154" spans="4:4" x14ac:dyDescent="0.2">
      <c r="D154" s="144"/>
    </row>
    <row r="155" spans="4:4" x14ac:dyDescent="0.2">
      <c r="D155" s="144"/>
    </row>
    <row r="156" spans="4:4" x14ac:dyDescent="0.2">
      <c r="D156" s="144"/>
    </row>
    <row r="157" spans="4:4" x14ac:dyDescent="0.2">
      <c r="D157" s="144"/>
    </row>
    <row r="158" spans="4:4" x14ac:dyDescent="0.2">
      <c r="D158" s="144"/>
    </row>
    <row r="159" spans="4:4" x14ac:dyDescent="0.2">
      <c r="D159" s="144"/>
    </row>
    <row r="160" spans="4:4" x14ac:dyDescent="0.2">
      <c r="D160" s="144"/>
    </row>
    <row r="161" spans="4:4" x14ac:dyDescent="0.2">
      <c r="D161" s="144"/>
    </row>
    <row r="162" spans="4:4" x14ac:dyDescent="0.2">
      <c r="D162" s="144"/>
    </row>
    <row r="163" spans="4:4" x14ac:dyDescent="0.2">
      <c r="D163" s="144"/>
    </row>
    <row r="164" spans="4:4" x14ac:dyDescent="0.2">
      <c r="D164" s="144"/>
    </row>
    <row r="165" spans="4:4" x14ac:dyDescent="0.2">
      <c r="D165" s="144"/>
    </row>
    <row r="166" spans="4:4" x14ac:dyDescent="0.2">
      <c r="D166" s="144"/>
    </row>
    <row r="167" spans="4:4" x14ac:dyDescent="0.2">
      <c r="D167" s="144"/>
    </row>
    <row r="168" spans="4:4" x14ac:dyDescent="0.2">
      <c r="D168" s="144"/>
    </row>
    <row r="169" spans="4:4" x14ac:dyDescent="0.2">
      <c r="D169" s="144"/>
    </row>
    <row r="170" spans="4:4" x14ac:dyDescent="0.2">
      <c r="D170" s="144"/>
    </row>
    <row r="171" spans="4:4" x14ac:dyDescent="0.2">
      <c r="D171" s="144"/>
    </row>
    <row r="172" spans="4:4" x14ac:dyDescent="0.2">
      <c r="D172" s="144"/>
    </row>
    <row r="173" spans="4:4" x14ac:dyDescent="0.2">
      <c r="D173" s="144"/>
    </row>
    <row r="174" spans="4:4" x14ac:dyDescent="0.2">
      <c r="D174" s="144"/>
    </row>
    <row r="175" spans="4:4" x14ac:dyDescent="0.2">
      <c r="D175" s="144"/>
    </row>
    <row r="176" spans="4:4" x14ac:dyDescent="0.2">
      <c r="D176" s="144"/>
    </row>
    <row r="177" spans="4:4" x14ac:dyDescent="0.2">
      <c r="D177" s="144"/>
    </row>
    <row r="178" spans="4:4" x14ac:dyDescent="0.2">
      <c r="D178" s="144"/>
    </row>
    <row r="179" spans="4:4" x14ac:dyDescent="0.2">
      <c r="D179" s="144"/>
    </row>
    <row r="180" spans="4:4" x14ac:dyDescent="0.2">
      <c r="D180" s="144"/>
    </row>
    <row r="181" spans="4:4" x14ac:dyDescent="0.2">
      <c r="D181" s="144"/>
    </row>
    <row r="182" spans="4:4" x14ac:dyDescent="0.2">
      <c r="D182" s="144"/>
    </row>
    <row r="183" spans="4:4" x14ac:dyDescent="0.2">
      <c r="D183" s="144"/>
    </row>
    <row r="184" spans="4:4" x14ac:dyDescent="0.2">
      <c r="D184" s="144"/>
    </row>
    <row r="185" spans="4:4" x14ac:dyDescent="0.2">
      <c r="D185" s="144"/>
    </row>
    <row r="186" spans="4:4" x14ac:dyDescent="0.2">
      <c r="D186" s="144"/>
    </row>
    <row r="187" spans="4:4" x14ac:dyDescent="0.2">
      <c r="D187" s="144"/>
    </row>
    <row r="188" spans="4:4" x14ac:dyDescent="0.2">
      <c r="D188" s="144"/>
    </row>
    <row r="189" spans="4:4" x14ac:dyDescent="0.2">
      <c r="D189" s="144"/>
    </row>
    <row r="190" spans="4:4" x14ac:dyDescent="0.2">
      <c r="D190" s="144"/>
    </row>
    <row r="191" spans="4:4" x14ac:dyDescent="0.2">
      <c r="D191" s="144"/>
    </row>
    <row r="192" spans="4:4" x14ac:dyDescent="0.2">
      <c r="D192" s="144"/>
    </row>
    <row r="193" spans="4:4" x14ac:dyDescent="0.2">
      <c r="D193" s="144"/>
    </row>
    <row r="194" spans="4:4" x14ac:dyDescent="0.2">
      <c r="D194" s="144"/>
    </row>
    <row r="195" spans="4:4" x14ac:dyDescent="0.2">
      <c r="D195" s="144"/>
    </row>
    <row r="196" spans="4:4" x14ac:dyDescent="0.2">
      <c r="D196" s="144"/>
    </row>
    <row r="197" spans="4:4" x14ac:dyDescent="0.2">
      <c r="D197" s="144"/>
    </row>
    <row r="198" spans="4:4" x14ac:dyDescent="0.2">
      <c r="D198" s="144"/>
    </row>
    <row r="199" spans="4:4" x14ac:dyDescent="0.2">
      <c r="D199" s="144"/>
    </row>
    <row r="200" spans="4:4" x14ac:dyDescent="0.2">
      <c r="D200" s="144"/>
    </row>
    <row r="201" spans="4:4" x14ac:dyDescent="0.2">
      <c r="D201" s="144"/>
    </row>
    <row r="202" spans="4:4" x14ac:dyDescent="0.2">
      <c r="D202" s="144"/>
    </row>
    <row r="203" spans="4:4" x14ac:dyDescent="0.2">
      <c r="D203" s="144"/>
    </row>
    <row r="204" spans="4:4" x14ac:dyDescent="0.2">
      <c r="D204" s="144"/>
    </row>
    <row r="205" spans="4:4" x14ac:dyDescent="0.2">
      <c r="D205" s="144"/>
    </row>
    <row r="206" spans="4:4" x14ac:dyDescent="0.2">
      <c r="D206" s="144"/>
    </row>
    <row r="207" spans="4:4" x14ac:dyDescent="0.2">
      <c r="D207" s="144"/>
    </row>
    <row r="208" spans="4:4" x14ac:dyDescent="0.2">
      <c r="D208" s="144"/>
    </row>
    <row r="209" spans="4:4" x14ac:dyDescent="0.2">
      <c r="D209" s="144"/>
    </row>
    <row r="210" spans="4:4" x14ac:dyDescent="0.2">
      <c r="D210" s="144"/>
    </row>
    <row r="211" spans="4:4" x14ac:dyDescent="0.2">
      <c r="D211" s="144"/>
    </row>
    <row r="212" spans="4:4" x14ac:dyDescent="0.2">
      <c r="D212" s="144"/>
    </row>
    <row r="213" spans="4:4" x14ac:dyDescent="0.2">
      <c r="D213" s="144"/>
    </row>
    <row r="214" spans="4:4" x14ac:dyDescent="0.2">
      <c r="D214" s="144"/>
    </row>
    <row r="215" spans="4:4" x14ac:dyDescent="0.2">
      <c r="D215" s="144"/>
    </row>
    <row r="216" spans="4:4" x14ac:dyDescent="0.2">
      <c r="D216" s="144"/>
    </row>
    <row r="217" spans="4:4" x14ac:dyDescent="0.2">
      <c r="D217" s="144"/>
    </row>
    <row r="218" spans="4:4" x14ac:dyDescent="0.2">
      <c r="D218" s="144"/>
    </row>
    <row r="219" spans="4:4" x14ac:dyDescent="0.2">
      <c r="D219" s="144"/>
    </row>
    <row r="220" spans="4:4" x14ac:dyDescent="0.2">
      <c r="D220" s="144"/>
    </row>
    <row r="221" spans="4:4" x14ac:dyDescent="0.2">
      <c r="D221" s="144"/>
    </row>
    <row r="222" spans="4:4" x14ac:dyDescent="0.2">
      <c r="D222" s="144"/>
    </row>
    <row r="223" spans="4:4" x14ac:dyDescent="0.2">
      <c r="D223" s="144"/>
    </row>
    <row r="224" spans="4:4" x14ac:dyDescent="0.2">
      <c r="D224" s="144"/>
    </row>
    <row r="225" spans="4:4" x14ac:dyDescent="0.2">
      <c r="D225" s="144"/>
    </row>
    <row r="226" spans="4:4" x14ac:dyDescent="0.2">
      <c r="D226" s="144"/>
    </row>
    <row r="227" spans="4:4" x14ac:dyDescent="0.2">
      <c r="D227" s="144"/>
    </row>
    <row r="228" spans="4:4" x14ac:dyDescent="0.2">
      <c r="D228" s="144"/>
    </row>
    <row r="229" spans="4:4" x14ac:dyDescent="0.2">
      <c r="D229" s="144"/>
    </row>
    <row r="230" spans="4:4" x14ac:dyDescent="0.2">
      <c r="D230" s="144"/>
    </row>
    <row r="231" spans="4:4" x14ac:dyDescent="0.2">
      <c r="D231" s="144"/>
    </row>
    <row r="232" spans="4:4" x14ac:dyDescent="0.2">
      <c r="D232" s="144"/>
    </row>
    <row r="233" spans="4:4" x14ac:dyDescent="0.2">
      <c r="D233" s="144"/>
    </row>
    <row r="234" spans="4:4" x14ac:dyDescent="0.2">
      <c r="D234" s="144"/>
    </row>
    <row r="235" spans="4:4" x14ac:dyDescent="0.2">
      <c r="D235" s="144"/>
    </row>
    <row r="236" spans="4:4" x14ac:dyDescent="0.2">
      <c r="D236" s="144"/>
    </row>
    <row r="237" spans="4:4" x14ac:dyDescent="0.2">
      <c r="D237" s="144"/>
    </row>
    <row r="238" spans="4:4" x14ac:dyDescent="0.2">
      <c r="D238" s="144"/>
    </row>
    <row r="239" spans="4:4" x14ac:dyDescent="0.2">
      <c r="D239" s="144"/>
    </row>
    <row r="240" spans="4:4" x14ac:dyDescent="0.2">
      <c r="D240" s="144"/>
    </row>
    <row r="241" spans="4:4" x14ac:dyDescent="0.2">
      <c r="D241" s="144"/>
    </row>
    <row r="242" spans="4:4" x14ac:dyDescent="0.2">
      <c r="D242" s="144"/>
    </row>
    <row r="243" spans="4:4" x14ac:dyDescent="0.2">
      <c r="D243" s="144"/>
    </row>
    <row r="244" spans="4:4" x14ac:dyDescent="0.2">
      <c r="D244" s="144"/>
    </row>
    <row r="245" spans="4:4" x14ac:dyDescent="0.2">
      <c r="D245" s="144"/>
    </row>
    <row r="246" spans="4:4" x14ac:dyDescent="0.2">
      <c r="D246" s="144"/>
    </row>
    <row r="247" spans="4:4" x14ac:dyDescent="0.2">
      <c r="D247" s="144"/>
    </row>
    <row r="248" spans="4:4" x14ac:dyDescent="0.2">
      <c r="D248" s="144"/>
    </row>
    <row r="249" spans="4:4" x14ac:dyDescent="0.2">
      <c r="D249" s="144"/>
    </row>
    <row r="250" spans="4:4" x14ac:dyDescent="0.2">
      <c r="D250" s="144"/>
    </row>
    <row r="251" spans="4:4" x14ac:dyDescent="0.2">
      <c r="D251" s="144"/>
    </row>
    <row r="252" spans="4:4" x14ac:dyDescent="0.2">
      <c r="D252" s="144"/>
    </row>
    <row r="253" spans="4:4" x14ac:dyDescent="0.2">
      <c r="D253" s="144"/>
    </row>
    <row r="254" spans="4:4" x14ac:dyDescent="0.2">
      <c r="D254" s="144"/>
    </row>
    <row r="255" spans="4:4" x14ac:dyDescent="0.2">
      <c r="D255" s="144"/>
    </row>
    <row r="256" spans="4:4" x14ac:dyDescent="0.2">
      <c r="D256" s="144"/>
    </row>
    <row r="257" spans="4:4" x14ac:dyDescent="0.2">
      <c r="D257" s="144"/>
    </row>
    <row r="258" spans="4:4" x14ac:dyDescent="0.2">
      <c r="D258" s="144"/>
    </row>
    <row r="259" spans="4:4" x14ac:dyDescent="0.2">
      <c r="D259" s="144"/>
    </row>
    <row r="260" spans="4:4" x14ac:dyDescent="0.2">
      <c r="D260" s="144"/>
    </row>
    <row r="261" spans="4:4" x14ac:dyDescent="0.2">
      <c r="D261" s="144"/>
    </row>
    <row r="262" spans="4:4" x14ac:dyDescent="0.2">
      <c r="D262" s="144"/>
    </row>
    <row r="263" spans="4:4" x14ac:dyDescent="0.2">
      <c r="D263" s="144"/>
    </row>
    <row r="264" spans="4:4" x14ac:dyDescent="0.2">
      <c r="D264" s="144"/>
    </row>
    <row r="265" spans="4:4" x14ac:dyDescent="0.2">
      <c r="D265" s="144"/>
    </row>
    <row r="266" spans="4:4" x14ac:dyDescent="0.2">
      <c r="D266" s="144"/>
    </row>
    <row r="267" spans="4:4" x14ac:dyDescent="0.2">
      <c r="D267" s="144"/>
    </row>
    <row r="268" spans="4:4" x14ac:dyDescent="0.2">
      <c r="D268" s="144"/>
    </row>
    <row r="269" spans="4:4" x14ac:dyDescent="0.2">
      <c r="D269" s="144"/>
    </row>
    <row r="270" spans="4:4" x14ac:dyDescent="0.2">
      <c r="D270" s="144"/>
    </row>
    <row r="271" spans="4:4" x14ac:dyDescent="0.2">
      <c r="D271" s="144"/>
    </row>
    <row r="272" spans="4:4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sheetProtection algorithmName="SHA-512" hashValue="sTQpH1oEwDBqFyoVMenFzW3717eWi8JpGYb9QlHaEC1EZxuzJA4NByU+nAT/+j6f+aYWGyXSxBxurYkWHr/4kw==" saltValue="Ay0djbaAGU7W9QTAVln+Gw==" spinCount="100000" sheet="1" objects="1" scenarios="1"/>
  <mergeCells count="11">
    <mergeCell ref="F41:G41"/>
    <mergeCell ref="A1:G1"/>
    <mergeCell ref="C7:G7"/>
    <mergeCell ref="F8:G8"/>
    <mergeCell ref="F20:G20"/>
    <mergeCell ref="F27:G27"/>
    <mergeCell ref="F55:G55"/>
    <mergeCell ref="F68:G68"/>
    <mergeCell ref="F81:G81"/>
    <mergeCell ref="F94:G94"/>
    <mergeCell ref="C96:G96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17" sqref="C17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255" t="s">
        <v>93</v>
      </c>
      <c r="B1" s="255"/>
      <c r="C1" s="256"/>
      <c r="D1" s="255"/>
      <c r="E1" s="255"/>
      <c r="F1" s="255"/>
      <c r="G1" s="255"/>
      <c r="AC1" t="s">
        <v>96</v>
      </c>
    </row>
    <row r="2" spans="1:60" ht="13.5" thickTop="1" x14ac:dyDescent="0.2">
      <c r="A2" s="149" t="s">
        <v>28</v>
      </c>
      <c r="B2" s="153" t="s">
        <v>39</v>
      </c>
      <c r="C2" s="167" t="s">
        <v>40</v>
      </c>
      <c r="D2" s="151"/>
      <c r="E2" s="150"/>
      <c r="F2" s="150"/>
      <c r="G2" s="152"/>
    </row>
    <row r="3" spans="1:60" x14ac:dyDescent="0.2">
      <c r="A3" s="147" t="s">
        <v>29</v>
      </c>
      <c r="B3" s="154" t="s">
        <v>47</v>
      </c>
      <c r="C3" s="168" t="s">
        <v>48</v>
      </c>
      <c r="D3" s="146"/>
      <c r="E3" s="145"/>
      <c r="F3" s="145"/>
      <c r="G3" s="148"/>
    </row>
    <row r="4" spans="1:60" ht="13.5" thickBot="1" x14ac:dyDescent="0.25">
      <c r="A4" s="155" t="s">
        <v>30</v>
      </c>
      <c r="B4" s="156" t="s">
        <v>88</v>
      </c>
      <c r="C4" s="169" t="s">
        <v>89</v>
      </c>
      <c r="D4" s="157"/>
      <c r="E4" s="158"/>
      <c r="F4" s="158"/>
      <c r="G4" s="159"/>
    </row>
    <row r="5" spans="1:60" ht="14.25" thickTop="1" thickBot="1" x14ac:dyDescent="0.25">
      <c r="C5" s="170"/>
      <c r="D5" s="144"/>
    </row>
    <row r="6" spans="1:60" ht="27" thickTop="1" thickBot="1" x14ac:dyDescent="0.25">
      <c r="A6" s="160" t="s">
        <v>31</v>
      </c>
      <c r="B6" s="163" t="s">
        <v>32</v>
      </c>
      <c r="C6" s="171" t="s">
        <v>33</v>
      </c>
      <c r="D6" s="162" t="s">
        <v>34</v>
      </c>
      <c r="E6" s="161" t="s">
        <v>35</v>
      </c>
      <c r="F6" s="164" t="s">
        <v>36</v>
      </c>
      <c r="G6" s="160" t="s">
        <v>37</v>
      </c>
      <c r="H6" s="189" t="s">
        <v>94</v>
      </c>
      <c r="I6" s="172" t="s">
        <v>95</v>
      </c>
      <c r="J6" s="54"/>
    </row>
    <row r="7" spans="1:60" x14ac:dyDescent="0.2">
      <c r="A7" s="190"/>
      <c r="B7" s="191" t="s">
        <v>97</v>
      </c>
      <c r="C7" s="257" t="s">
        <v>98</v>
      </c>
      <c r="D7" s="258"/>
      <c r="E7" s="259"/>
      <c r="F7" s="260"/>
      <c r="G7" s="260"/>
      <c r="H7" s="192"/>
      <c r="I7" s="193"/>
    </row>
    <row r="8" spans="1:60" x14ac:dyDescent="0.2">
      <c r="A8" s="185" t="s">
        <v>99</v>
      </c>
      <c r="B8" s="173" t="s">
        <v>59</v>
      </c>
      <c r="C8" s="203" t="s">
        <v>60</v>
      </c>
      <c r="D8" s="175"/>
      <c r="E8" s="178"/>
      <c r="F8" s="261">
        <f>SUM(G9:G30)</f>
        <v>0</v>
      </c>
      <c r="G8" s="262"/>
      <c r="H8" s="181"/>
      <c r="I8" s="187"/>
    </row>
    <row r="9" spans="1:60" ht="22.5" outlineLevel="1" x14ac:dyDescent="0.2">
      <c r="A9" s="186">
        <v>1</v>
      </c>
      <c r="B9" s="174" t="s">
        <v>139</v>
      </c>
      <c r="C9" s="204" t="s">
        <v>140</v>
      </c>
      <c r="D9" s="176" t="s">
        <v>102</v>
      </c>
      <c r="E9" s="179">
        <v>1</v>
      </c>
      <c r="F9" s="182"/>
      <c r="G9" s="183">
        <f>ROUND(E9*F9,2)</f>
        <v>0</v>
      </c>
      <c r="H9" s="184"/>
      <c r="I9" s="188" t="s">
        <v>103</v>
      </c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>
        <v>21</v>
      </c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86"/>
      <c r="B10" s="174"/>
      <c r="C10" s="205" t="s">
        <v>174</v>
      </c>
      <c r="D10" s="177"/>
      <c r="E10" s="180"/>
      <c r="F10" s="183"/>
      <c r="G10" s="183"/>
      <c r="H10" s="184"/>
      <c r="I10" s="188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86"/>
      <c r="B11" s="174"/>
      <c r="C11" s="205" t="s">
        <v>171</v>
      </c>
      <c r="D11" s="177"/>
      <c r="E11" s="180"/>
      <c r="F11" s="183"/>
      <c r="G11" s="183"/>
      <c r="H11" s="184"/>
      <c r="I11" s="188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86"/>
      <c r="B12" s="174"/>
      <c r="C12" s="205" t="s">
        <v>141</v>
      </c>
      <c r="D12" s="177"/>
      <c r="E12" s="180"/>
      <c r="F12" s="183"/>
      <c r="G12" s="183"/>
      <c r="H12" s="184"/>
      <c r="I12" s="188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ht="45" outlineLevel="1" x14ac:dyDescent="0.2">
      <c r="A13" s="186"/>
      <c r="B13" s="174"/>
      <c r="C13" s="205" t="s">
        <v>142</v>
      </c>
      <c r="D13" s="177"/>
      <c r="E13" s="180">
        <v>1</v>
      </c>
      <c r="F13" s="183"/>
      <c r="G13" s="183"/>
      <c r="H13" s="184"/>
      <c r="I13" s="188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ht="22.5" outlineLevel="1" x14ac:dyDescent="0.2">
      <c r="A14" s="186"/>
      <c r="B14" s="174"/>
      <c r="C14" s="205" t="s">
        <v>143</v>
      </c>
      <c r="D14" s="177"/>
      <c r="E14" s="180"/>
      <c r="F14" s="183"/>
      <c r="G14" s="183"/>
      <c r="H14" s="184"/>
      <c r="I14" s="188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86"/>
      <c r="B15" s="174"/>
      <c r="C15" s="205" t="s">
        <v>144</v>
      </c>
      <c r="D15" s="177"/>
      <c r="E15" s="180"/>
      <c r="F15" s="183"/>
      <c r="G15" s="183"/>
      <c r="H15" s="184"/>
      <c r="I15" s="188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ht="33.75" outlineLevel="1" x14ac:dyDescent="0.2">
      <c r="A16" s="186"/>
      <c r="B16" s="174"/>
      <c r="C16" s="205" t="s">
        <v>111</v>
      </c>
      <c r="D16" s="177"/>
      <c r="E16" s="180"/>
      <c r="F16" s="183"/>
      <c r="G16" s="183"/>
      <c r="H16" s="184"/>
      <c r="I16" s="188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186"/>
      <c r="B17" s="174"/>
      <c r="C17" s="205" t="s">
        <v>112</v>
      </c>
      <c r="D17" s="177"/>
      <c r="E17" s="180"/>
      <c r="F17" s="183"/>
      <c r="G17" s="183"/>
      <c r="H17" s="184"/>
      <c r="I17" s="188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ht="22.5" outlineLevel="1" x14ac:dyDescent="0.2">
      <c r="A18" s="186"/>
      <c r="B18" s="174"/>
      <c r="C18" s="205" t="s">
        <v>113</v>
      </c>
      <c r="D18" s="177"/>
      <c r="E18" s="180"/>
      <c r="F18" s="183"/>
      <c r="G18" s="183"/>
      <c r="H18" s="184"/>
      <c r="I18" s="188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86">
        <v>2</v>
      </c>
      <c r="B19" s="174" t="s">
        <v>145</v>
      </c>
      <c r="C19" s="204" t="s">
        <v>146</v>
      </c>
      <c r="D19" s="176" t="s">
        <v>102</v>
      </c>
      <c r="E19" s="179">
        <v>1</v>
      </c>
      <c r="F19" s="182"/>
      <c r="G19" s="183">
        <f>ROUND(E19*F19,2)</f>
        <v>0</v>
      </c>
      <c r="H19" s="184"/>
      <c r="I19" s="188" t="s">
        <v>103</v>
      </c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>
        <v>21</v>
      </c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86"/>
      <c r="B20" s="174"/>
      <c r="C20" s="205" t="s">
        <v>175</v>
      </c>
      <c r="D20" s="177"/>
      <c r="E20" s="180"/>
      <c r="F20" s="183"/>
      <c r="G20" s="183"/>
      <c r="H20" s="184"/>
      <c r="I20" s="188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86"/>
      <c r="B21" s="174"/>
      <c r="C21" s="205" t="s">
        <v>171</v>
      </c>
      <c r="D21" s="177"/>
      <c r="E21" s="180"/>
      <c r="F21" s="183"/>
      <c r="G21" s="183"/>
      <c r="H21" s="184"/>
      <c r="I21" s="188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86"/>
      <c r="B22" s="174"/>
      <c r="C22" s="205" t="s">
        <v>141</v>
      </c>
      <c r="D22" s="177"/>
      <c r="E22" s="180"/>
      <c r="F22" s="183"/>
      <c r="G22" s="183"/>
      <c r="H22" s="184"/>
      <c r="I22" s="188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86"/>
      <c r="B23" s="174"/>
      <c r="C23" s="205" t="s">
        <v>147</v>
      </c>
      <c r="D23" s="177"/>
      <c r="E23" s="180">
        <v>1</v>
      </c>
      <c r="F23" s="183"/>
      <c r="G23" s="183"/>
      <c r="H23" s="184"/>
      <c r="I23" s="188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ht="22.5" outlineLevel="1" x14ac:dyDescent="0.2">
      <c r="A24" s="186"/>
      <c r="B24" s="174"/>
      <c r="C24" s="205" t="s">
        <v>148</v>
      </c>
      <c r="D24" s="177"/>
      <c r="E24" s="180"/>
      <c r="F24" s="183"/>
      <c r="G24" s="183"/>
      <c r="H24" s="184"/>
      <c r="I24" s="188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86"/>
      <c r="B25" s="174"/>
      <c r="C25" s="205" t="s">
        <v>107</v>
      </c>
      <c r="D25" s="177"/>
      <c r="E25" s="180"/>
      <c r="F25" s="183"/>
      <c r="G25" s="183"/>
      <c r="H25" s="184"/>
      <c r="I25" s="188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ht="22.5" outlineLevel="1" x14ac:dyDescent="0.2">
      <c r="A26" s="186"/>
      <c r="B26" s="174"/>
      <c r="C26" s="205" t="s">
        <v>108</v>
      </c>
      <c r="D26" s="177"/>
      <c r="E26" s="180"/>
      <c r="F26" s="183"/>
      <c r="G26" s="183"/>
      <c r="H26" s="184"/>
      <c r="I26" s="188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186"/>
      <c r="B27" s="174"/>
      <c r="C27" s="205" t="s">
        <v>109</v>
      </c>
      <c r="D27" s="177"/>
      <c r="E27" s="180"/>
      <c r="F27" s="183"/>
      <c r="G27" s="183"/>
      <c r="H27" s="184"/>
      <c r="I27" s="188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ht="33.75" outlineLevel="1" x14ac:dyDescent="0.2">
      <c r="A28" s="186"/>
      <c r="B28" s="174"/>
      <c r="C28" s="205" t="s">
        <v>111</v>
      </c>
      <c r="D28" s="177"/>
      <c r="E28" s="180"/>
      <c r="F28" s="183"/>
      <c r="G28" s="183"/>
      <c r="H28" s="184"/>
      <c r="I28" s="188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86"/>
      <c r="B29" s="174"/>
      <c r="C29" s="205" t="s">
        <v>112</v>
      </c>
      <c r="D29" s="177"/>
      <c r="E29" s="180"/>
      <c r="F29" s="183"/>
      <c r="G29" s="183"/>
      <c r="H29" s="184"/>
      <c r="I29" s="188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ht="22.5" outlineLevel="1" x14ac:dyDescent="0.2">
      <c r="A30" s="186"/>
      <c r="B30" s="174"/>
      <c r="C30" s="205" t="s">
        <v>113</v>
      </c>
      <c r="D30" s="177"/>
      <c r="E30" s="180"/>
      <c r="F30" s="183"/>
      <c r="G30" s="183"/>
      <c r="H30" s="184"/>
      <c r="I30" s="188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x14ac:dyDescent="0.2">
      <c r="A31" s="185" t="s">
        <v>99</v>
      </c>
      <c r="B31" s="173" t="s">
        <v>81</v>
      </c>
      <c r="C31" s="203" t="s">
        <v>82</v>
      </c>
      <c r="D31" s="175"/>
      <c r="E31" s="178"/>
      <c r="F31" s="248">
        <f>SUM(G32:G33)</f>
        <v>0</v>
      </c>
      <c r="G31" s="249"/>
      <c r="H31" s="181"/>
      <c r="I31" s="187"/>
    </row>
    <row r="32" spans="1:60" outlineLevel="1" x14ac:dyDescent="0.2">
      <c r="A32" s="186">
        <v>3</v>
      </c>
      <c r="B32" s="174" t="s">
        <v>133</v>
      </c>
      <c r="C32" s="204" t="s">
        <v>134</v>
      </c>
      <c r="D32" s="176" t="s">
        <v>135</v>
      </c>
      <c r="E32" s="179">
        <v>1</v>
      </c>
      <c r="F32" s="182"/>
      <c r="G32" s="183">
        <f>ROUND(E32*F32,2)</f>
        <v>0</v>
      </c>
      <c r="H32" s="184"/>
      <c r="I32" s="188" t="s">
        <v>103</v>
      </c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>
        <v>21</v>
      </c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ht="13.5" outlineLevel="1" thickBot="1" x14ac:dyDescent="0.25">
      <c r="A33" s="194"/>
      <c r="B33" s="195"/>
      <c r="C33" s="250"/>
      <c r="D33" s="251"/>
      <c r="E33" s="252"/>
      <c r="F33" s="253"/>
      <c r="G33" s="254"/>
      <c r="H33" s="196"/>
      <c r="I33" s="197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6">
        <f>C33</f>
        <v>0</v>
      </c>
      <c r="BB33" s="165"/>
      <c r="BC33" s="165"/>
      <c r="BD33" s="165"/>
      <c r="BE33" s="165"/>
      <c r="BF33" s="165"/>
      <c r="BG33" s="165"/>
      <c r="BH33" s="165"/>
    </row>
    <row r="34" spans="1:60" hidden="1" x14ac:dyDescent="0.2">
      <c r="C34" s="80"/>
      <c r="D34" s="144"/>
      <c r="AK34">
        <f>SUM(AK1:AK33)</f>
        <v>0</v>
      </c>
      <c r="AL34">
        <f>SUM(AL1:AL33)</f>
        <v>0</v>
      </c>
      <c r="AN34">
        <v>15</v>
      </c>
      <c r="AO34">
        <v>21</v>
      </c>
    </row>
    <row r="35" spans="1:60" ht="13.5" hidden="1" thickBot="1" x14ac:dyDescent="0.25">
      <c r="A35" s="198"/>
      <c r="B35" s="199" t="s">
        <v>136</v>
      </c>
      <c r="C35" s="206"/>
      <c r="D35" s="200"/>
      <c r="E35" s="201"/>
      <c r="F35" s="201"/>
      <c r="G35" s="202">
        <f>F8+F31</f>
        <v>0</v>
      </c>
      <c r="AN35">
        <f>SUMIF(AM8:AM34,AN34,G8:G34)</f>
        <v>0</v>
      </c>
      <c r="AO35">
        <f>SUMIF(AM8:AM34,AO34,G8:G34)</f>
        <v>0</v>
      </c>
    </row>
    <row r="36" spans="1:60" x14ac:dyDescent="0.2">
      <c r="D36" s="144"/>
    </row>
    <row r="37" spans="1:60" x14ac:dyDescent="0.2">
      <c r="D37" s="144"/>
    </row>
    <row r="38" spans="1:60" x14ac:dyDescent="0.2">
      <c r="D38" s="144"/>
    </row>
    <row r="39" spans="1:60" x14ac:dyDescent="0.2">
      <c r="D39" s="144"/>
    </row>
    <row r="40" spans="1:60" x14ac:dyDescent="0.2">
      <c r="D40" s="144"/>
    </row>
    <row r="41" spans="1:60" x14ac:dyDescent="0.2">
      <c r="D41" s="144"/>
    </row>
    <row r="42" spans="1:60" x14ac:dyDescent="0.2">
      <c r="D42" s="144"/>
    </row>
    <row r="43" spans="1:60" x14ac:dyDescent="0.2">
      <c r="D43" s="144"/>
    </row>
    <row r="44" spans="1:60" x14ac:dyDescent="0.2">
      <c r="D44" s="144"/>
    </row>
    <row r="45" spans="1:60" x14ac:dyDescent="0.2">
      <c r="D45" s="144"/>
    </row>
    <row r="46" spans="1:60" x14ac:dyDescent="0.2">
      <c r="D46" s="144"/>
    </row>
    <row r="47" spans="1:60" x14ac:dyDescent="0.2">
      <c r="D47" s="144"/>
    </row>
    <row r="48" spans="1:60" x14ac:dyDescent="0.2">
      <c r="D48" s="144"/>
    </row>
    <row r="49" spans="4:4" x14ac:dyDescent="0.2">
      <c r="D49" s="144"/>
    </row>
    <row r="50" spans="4:4" x14ac:dyDescent="0.2">
      <c r="D50" s="144"/>
    </row>
    <row r="51" spans="4:4" x14ac:dyDescent="0.2">
      <c r="D51" s="144"/>
    </row>
    <row r="52" spans="4:4" x14ac:dyDescent="0.2">
      <c r="D52" s="144"/>
    </row>
    <row r="53" spans="4:4" x14ac:dyDescent="0.2">
      <c r="D53" s="144"/>
    </row>
    <row r="54" spans="4:4" x14ac:dyDescent="0.2">
      <c r="D54" s="144"/>
    </row>
    <row r="55" spans="4:4" x14ac:dyDescent="0.2">
      <c r="D55" s="144"/>
    </row>
    <row r="56" spans="4:4" x14ac:dyDescent="0.2">
      <c r="D56" s="144"/>
    </row>
    <row r="57" spans="4:4" x14ac:dyDescent="0.2">
      <c r="D57" s="144"/>
    </row>
    <row r="58" spans="4:4" x14ac:dyDescent="0.2">
      <c r="D58" s="144"/>
    </row>
    <row r="59" spans="4:4" x14ac:dyDescent="0.2">
      <c r="D59" s="144"/>
    </row>
    <row r="60" spans="4:4" x14ac:dyDescent="0.2">
      <c r="D60" s="144"/>
    </row>
    <row r="61" spans="4:4" x14ac:dyDescent="0.2">
      <c r="D61" s="144"/>
    </row>
    <row r="62" spans="4:4" x14ac:dyDescent="0.2">
      <c r="D62" s="144"/>
    </row>
    <row r="63" spans="4:4" x14ac:dyDescent="0.2">
      <c r="D63" s="144"/>
    </row>
    <row r="64" spans="4:4" x14ac:dyDescent="0.2">
      <c r="D64" s="144"/>
    </row>
    <row r="65" spans="4:4" x14ac:dyDescent="0.2">
      <c r="D65" s="144"/>
    </row>
    <row r="66" spans="4:4" x14ac:dyDescent="0.2">
      <c r="D66" s="144"/>
    </row>
    <row r="67" spans="4:4" x14ac:dyDescent="0.2">
      <c r="D67" s="144"/>
    </row>
    <row r="68" spans="4:4" x14ac:dyDescent="0.2">
      <c r="D68" s="144"/>
    </row>
    <row r="69" spans="4:4" x14ac:dyDescent="0.2">
      <c r="D69" s="144"/>
    </row>
    <row r="70" spans="4:4" x14ac:dyDescent="0.2">
      <c r="D70" s="144"/>
    </row>
    <row r="71" spans="4:4" x14ac:dyDescent="0.2">
      <c r="D71" s="144"/>
    </row>
    <row r="72" spans="4:4" x14ac:dyDescent="0.2">
      <c r="D72" s="144"/>
    </row>
    <row r="73" spans="4:4" x14ac:dyDescent="0.2">
      <c r="D73" s="144"/>
    </row>
    <row r="74" spans="4:4" x14ac:dyDescent="0.2">
      <c r="D74" s="144"/>
    </row>
    <row r="75" spans="4:4" x14ac:dyDescent="0.2">
      <c r="D75" s="144"/>
    </row>
    <row r="76" spans="4:4" x14ac:dyDescent="0.2">
      <c r="D76" s="144"/>
    </row>
    <row r="77" spans="4:4" x14ac:dyDescent="0.2">
      <c r="D77" s="144"/>
    </row>
    <row r="78" spans="4:4" x14ac:dyDescent="0.2">
      <c r="D78" s="144"/>
    </row>
    <row r="79" spans="4:4" x14ac:dyDescent="0.2">
      <c r="D79" s="144"/>
    </row>
    <row r="80" spans="4:4" x14ac:dyDescent="0.2">
      <c r="D80" s="144"/>
    </row>
    <row r="81" spans="4:4" x14ac:dyDescent="0.2">
      <c r="D81" s="144"/>
    </row>
    <row r="82" spans="4:4" x14ac:dyDescent="0.2">
      <c r="D82" s="144"/>
    </row>
    <row r="83" spans="4:4" x14ac:dyDescent="0.2">
      <c r="D83" s="144"/>
    </row>
    <row r="84" spans="4:4" x14ac:dyDescent="0.2">
      <c r="D84" s="144"/>
    </row>
    <row r="85" spans="4:4" x14ac:dyDescent="0.2">
      <c r="D85" s="144"/>
    </row>
    <row r="86" spans="4:4" x14ac:dyDescent="0.2">
      <c r="D86" s="144"/>
    </row>
    <row r="87" spans="4:4" x14ac:dyDescent="0.2">
      <c r="D87" s="144"/>
    </row>
    <row r="88" spans="4:4" x14ac:dyDescent="0.2">
      <c r="D88" s="144"/>
    </row>
    <row r="89" spans="4:4" x14ac:dyDescent="0.2">
      <c r="D89" s="144"/>
    </row>
    <row r="90" spans="4:4" x14ac:dyDescent="0.2">
      <c r="D90" s="144"/>
    </row>
    <row r="91" spans="4:4" x14ac:dyDescent="0.2">
      <c r="D91" s="144"/>
    </row>
    <row r="92" spans="4:4" x14ac:dyDescent="0.2">
      <c r="D92" s="144"/>
    </row>
    <row r="93" spans="4:4" x14ac:dyDescent="0.2">
      <c r="D93" s="144"/>
    </row>
    <row r="94" spans="4:4" x14ac:dyDescent="0.2">
      <c r="D94" s="144"/>
    </row>
    <row r="95" spans="4:4" x14ac:dyDescent="0.2">
      <c r="D95" s="144"/>
    </row>
    <row r="96" spans="4:4" x14ac:dyDescent="0.2">
      <c r="D96" s="144"/>
    </row>
    <row r="97" spans="4:4" x14ac:dyDescent="0.2">
      <c r="D97" s="144"/>
    </row>
    <row r="98" spans="4:4" x14ac:dyDescent="0.2">
      <c r="D98" s="144"/>
    </row>
    <row r="99" spans="4:4" x14ac:dyDescent="0.2">
      <c r="D99" s="144"/>
    </row>
    <row r="100" spans="4:4" x14ac:dyDescent="0.2">
      <c r="D100" s="144"/>
    </row>
    <row r="101" spans="4:4" x14ac:dyDescent="0.2">
      <c r="D101" s="144"/>
    </row>
    <row r="102" spans="4:4" x14ac:dyDescent="0.2">
      <c r="D102" s="144"/>
    </row>
    <row r="103" spans="4:4" x14ac:dyDescent="0.2">
      <c r="D103" s="144"/>
    </row>
    <row r="104" spans="4:4" x14ac:dyDescent="0.2">
      <c r="D104" s="144"/>
    </row>
    <row r="105" spans="4:4" x14ac:dyDescent="0.2">
      <c r="D105" s="144"/>
    </row>
    <row r="106" spans="4:4" x14ac:dyDescent="0.2">
      <c r="D106" s="144"/>
    </row>
    <row r="107" spans="4:4" x14ac:dyDescent="0.2">
      <c r="D107" s="144"/>
    </row>
    <row r="108" spans="4:4" x14ac:dyDescent="0.2">
      <c r="D108" s="144"/>
    </row>
    <row r="109" spans="4:4" x14ac:dyDescent="0.2">
      <c r="D109" s="144"/>
    </row>
    <row r="110" spans="4:4" x14ac:dyDescent="0.2">
      <c r="D110" s="144"/>
    </row>
    <row r="111" spans="4:4" x14ac:dyDescent="0.2">
      <c r="D111" s="144"/>
    </row>
    <row r="112" spans="4:4" x14ac:dyDescent="0.2">
      <c r="D112" s="144"/>
    </row>
    <row r="113" spans="4:4" x14ac:dyDescent="0.2">
      <c r="D113" s="144"/>
    </row>
    <row r="114" spans="4:4" x14ac:dyDescent="0.2">
      <c r="D114" s="144"/>
    </row>
    <row r="115" spans="4:4" x14ac:dyDescent="0.2">
      <c r="D115" s="144"/>
    </row>
    <row r="116" spans="4:4" x14ac:dyDescent="0.2">
      <c r="D116" s="144"/>
    </row>
    <row r="117" spans="4:4" x14ac:dyDescent="0.2">
      <c r="D117" s="144"/>
    </row>
    <row r="118" spans="4:4" x14ac:dyDescent="0.2">
      <c r="D118" s="144"/>
    </row>
    <row r="119" spans="4:4" x14ac:dyDescent="0.2">
      <c r="D119" s="144"/>
    </row>
    <row r="120" spans="4:4" x14ac:dyDescent="0.2">
      <c r="D120" s="144"/>
    </row>
    <row r="121" spans="4:4" x14ac:dyDescent="0.2">
      <c r="D121" s="144"/>
    </row>
    <row r="122" spans="4:4" x14ac:dyDescent="0.2">
      <c r="D122" s="144"/>
    </row>
    <row r="123" spans="4:4" x14ac:dyDescent="0.2">
      <c r="D123" s="144"/>
    </row>
    <row r="124" spans="4:4" x14ac:dyDescent="0.2">
      <c r="D124" s="144"/>
    </row>
    <row r="125" spans="4:4" x14ac:dyDescent="0.2">
      <c r="D125" s="144"/>
    </row>
    <row r="126" spans="4:4" x14ac:dyDescent="0.2">
      <c r="D126" s="144"/>
    </row>
    <row r="127" spans="4:4" x14ac:dyDescent="0.2">
      <c r="D127" s="144"/>
    </row>
    <row r="128" spans="4:4" x14ac:dyDescent="0.2">
      <c r="D128" s="144"/>
    </row>
    <row r="129" spans="4:4" x14ac:dyDescent="0.2">
      <c r="D129" s="144"/>
    </row>
    <row r="130" spans="4:4" x14ac:dyDescent="0.2">
      <c r="D130" s="144"/>
    </row>
    <row r="131" spans="4:4" x14ac:dyDescent="0.2">
      <c r="D131" s="144"/>
    </row>
    <row r="132" spans="4:4" x14ac:dyDescent="0.2">
      <c r="D132" s="144"/>
    </row>
    <row r="133" spans="4:4" x14ac:dyDescent="0.2">
      <c r="D133" s="144"/>
    </row>
    <row r="134" spans="4:4" x14ac:dyDescent="0.2">
      <c r="D134" s="144"/>
    </row>
    <row r="135" spans="4:4" x14ac:dyDescent="0.2">
      <c r="D135" s="144"/>
    </row>
    <row r="136" spans="4:4" x14ac:dyDescent="0.2">
      <c r="D136" s="144"/>
    </row>
    <row r="137" spans="4:4" x14ac:dyDescent="0.2">
      <c r="D137" s="144"/>
    </row>
    <row r="138" spans="4:4" x14ac:dyDescent="0.2">
      <c r="D138" s="144"/>
    </row>
    <row r="139" spans="4:4" x14ac:dyDescent="0.2">
      <c r="D139" s="144"/>
    </row>
    <row r="140" spans="4:4" x14ac:dyDescent="0.2">
      <c r="D140" s="144"/>
    </row>
    <row r="141" spans="4:4" x14ac:dyDescent="0.2">
      <c r="D141" s="144"/>
    </row>
    <row r="142" spans="4:4" x14ac:dyDescent="0.2">
      <c r="D142" s="144"/>
    </row>
    <row r="143" spans="4:4" x14ac:dyDescent="0.2">
      <c r="D143" s="144"/>
    </row>
    <row r="144" spans="4:4" x14ac:dyDescent="0.2">
      <c r="D144" s="144"/>
    </row>
    <row r="145" spans="4:4" x14ac:dyDescent="0.2">
      <c r="D145" s="144"/>
    </row>
    <row r="146" spans="4:4" x14ac:dyDescent="0.2">
      <c r="D146" s="144"/>
    </row>
    <row r="147" spans="4:4" x14ac:dyDescent="0.2">
      <c r="D147" s="144"/>
    </row>
    <row r="148" spans="4:4" x14ac:dyDescent="0.2">
      <c r="D148" s="144"/>
    </row>
    <row r="149" spans="4:4" x14ac:dyDescent="0.2">
      <c r="D149" s="144"/>
    </row>
    <row r="150" spans="4:4" x14ac:dyDescent="0.2">
      <c r="D150" s="144"/>
    </row>
    <row r="151" spans="4:4" x14ac:dyDescent="0.2">
      <c r="D151" s="144"/>
    </row>
    <row r="152" spans="4:4" x14ac:dyDescent="0.2">
      <c r="D152" s="144"/>
    </row>
    <row r="153" spans="4:4" x14ac:dyDescent="0.2">
      <c r="D153" s="144"/>
    </row>
    <row r="154" spans="4:4" x14ac:dyDescent="0.2">
      <c r="D154" s="144"/>
    </row>
    <row r="155" spans="4:4" x14ac:dyDescent="0.2">
      <c r="D155" s="144"/>
    </row>
    <row r="156" spans="4:4" x14ac:dyDescent="0.2">
      <c r="D156" s="144"/>
    </row>
    <row r="157" spans="4:4" x14ac:dyDescent="0.2">
      <c r="D157" s="144"/>
    </row>
    <row r="158" spans="4:4" x14ac:dyDescent="0.2">
      <c r="D158" s="144"/>
    </row>
    <row r="159" spans="4:4" x14ac:dyDescent="0.2">
      <c r="D159" s="144"/>
    </row>
    <row r="160" spans="4:4" x14ac:dyDescent="0.2">
      <c r="D160" s="144"/>
    </row>
    <row r="161" spans="4:4" x14ac:dyDescent="0.2">
      <c r="D161" s="144"/>
    </row>
    <row r="162" spans="4:4" x14ac:dyDescent="0.2">
      <c r="D162" s="144"/>
    </row>
    <row r="163" spans="4:4" x14ac:dyDescent="0.2">
      <c r="D163" s="144"/>
    </row>
    <row r="164" spans="4:4" x14ac:dyDescent="0.2">
      <c r="D164" s="144"/>
    </row>
    <row r="165" spans="4:4" x14ac:dyDescent="0.2">
      <c r="D165" s="144"/>
    </row>
    <row r="166" spans="4:4" x14ac:dyDescent="0.2">
      <c r="D166" s="144"/>
    </row>
    <row r="167" spans="4:4" x14ac:dyDescent="0.2">
      <c r="D167" s="144"/>
    </row>
    <row r="168" spans="4:4" x14ac:dyDescent="0.2">
      <c r="D168" s="144"/>
    </row>
    <row r="169" spans="4:4" x14ac:dyDescent="0.2">
      <c r="D169" s="144"/>
    </row>
    <row r="170" spans="4:4" x14ac:dyDescent="0.2">
      <c r="D170" s="144"/>
    </row>
    <row r="171" spans="4:4" x14ac:dyDescent="0.2">
      <c r="D171" s="144"/>
    </row>
    <row r="172" spans="4:4" x14ac:dyDescent="0.2">
      <c r="D172" s="144"/>
    </row>
    <row r="173" spans="4:4" x14ac:dyDescent="0.2">
      <c r="D173" s="144"/>
    </row>
    <row r="174" spans="4:4" x14ac:dyDescent="0.2">
      <c r="D174" s="144"/>
    </row>
    <row r="175" spans="4:4" x14ac:dyDescent="0.2">
      <c r="D175" s="144"/>
    </row>
    <row r="176" spans="4:4" x14ac:dyDescent="0.2">
      <c r="D176" s="144"/>
    </row>
    <row r="177" spans="4:4" x14ac:dyDescent="0.2">
      <c r="D177" s="144"/>
    </row>
    <row r="178" spans="4:4" x14ac:dyDescent="0.2">
      <c r="D178" s="144"/>
    </row>
    <row r="179" spans="4:4" x14ac:dyDescent="0.2">
      <c r="D179" s="144"/>
    </row>
    <row r="180" spans="4:4" x14ac:dyDescent="0.2">
      <c r="D180" s="144"/>
    </row>
    <row r="181" spans="4:4" x14ac:dyDescent="0.2">
      <c r="D181" s="144"/>
    </row>
    <row r="182" spans="4:4" x14ac:dyDescent="0.2">
      <c r="D182" s="144"/>
    </row>
    <row r="183" spans="4:4" x14ac:dyDescent="0.2">
      <c r="D183" s="144"/>
    </row>
    <row r="184" spans="4:4" x14ac:dyDescent="0.2">
      <c r="D184" s="144"/>
    </row>
    <row r="185" spans="4:4" x14ac:dyDescent="0.2">
      <c r="D185" s="144"/>
    </row>
    <row r="186" spans="4:4" x14ac:dyDescent="0.2">
      <c r="D186" s="144"/>
    </row>
    <row r="187" spans="4:4" x14ac:dyDescent="0.2">
      <c r="D187" s="144"/>
    </row>
    <row r="188" spans="4:4" x14ac:dyDescent="0.2">
      <c r="D188" s="144"/>
    </row>
    <row r="189" spans="4:4" x14ac:dyDescent="0.2">
      <c r="D189" s="144"/>
    </row>
    <row r="190" spans="4:4" x14ac:dyDescent="0.2">
      <c r="D190" s="144"/>
    </row>
    <row r="191" spans="4:4" x14ac:dyDescent="0.2">
      <c r="D191" s="144"/>
    </row>
    <row r="192" spans="4:4" x14ac:dyDescent="0.2">
      <c r="D192" s="144"/>
    </row>
    <row r="193" spans="4:4" x14ac:dyDescent="0.2">
      <c r="D193" s="144"/>
    </row>
    <row r="194" spans="4:4" x14ac:dyDescent="0.2">
      <c r="D194" s="144"/>
    </row>
    <row r="195" spans="4:4" x14ac:dyDescent="0.2">
      <c r="D195" s="144"/>
    </row>
    <row r="196" spans="4:4" x14ac:dyDescent="0.2">
      <c r="D196" s="144"/>
    </row>
    <row r="197" spans="4:4" x14ac:dyDescent="0.2">
      <c r="D197" s="144"/>
    </row>
    <row r="198" spans="4:4" x14ac:dyDescent="0.2">
      <c r="D198" s="144"/>
    </row>
    <row r="199" spans="4:4" x14ac:dyDescent="0.2">
      <c r="D199" s="144"/>
    </row>
    <row r="200" spans="4:4" x14ac:dyDescent="0.2">
      <c r="D200" s="144"/>
    </row>
    <row r="201" spans="4:4" x14ac:dyDescent="0.2">
      <c r="D201" s="144"/>
    </row>
    <row r="202" spans="4:4" x14ac:dyDescent="0.2">
      <c r="D202" s="144"/>
    </row>
    <row r="203" spans="4:4" x14ac:dyDescent="0.2">
      <c r="D203" s="144"/>
    </row>
    <row r="204" spans="4:4" x14ac:dyDescent="0.2">
      <c r="D204" s="144"/>
    </row>
    <row r="205" spans="4:4" x14ac:dyDescent="0.2">
      <c r="D205" s="144"/>
    </row>
    <row r="206" spans="4:4" x14ac:dyDescent="0.2">
      <c r="D206" s="144"/>
    </row>
    <row r="207" spans="4:4" x14ac:dyDescent="0.2">
      <c r="D207" s="144"/>
    </row>
    <row r="208" spans="4:4" x14ac:dyDescent="0.2">
      <c r="D208" s="144"/>
    </row>
    <row r="209" spans="4:4" x14ac:dyDescent="0.2">
      <c r="D209" s="144"/>
    </row>
    <row r="210" spans="4:4" x14ac:dyDescent="0.2">
      <c r="D210" s="144"/>
    </row>
    <row r="211" spans="4:4" x14ac:dyDescent="0.2">
      <c r="D211" s="144"/>
    </row>
    <row r="212" spans="4:4" x14ac:dyDescent="0.2">
      <c r="D212" s="144"/>
    </row>
    <row r="213" spans="4:4" x14ac:dyDescent="0.2">
      <c r="D213" s="144"/>
    </row>
    <row r="214" spans="4:4" x14ac:dyDescent="0.2">
      <c r="D214" s="144"/>
    </row>
    <row r="215" spans="4:4" x14ac:dyDescent="0.2">
      <c r="D215" s="144"/>
    </row>
    <row r="216" spans="4:4" x14ac:dyDescent="0.2">
      <c r="D216" s="144"/>
    </row>
    <row r="217" spans="4:4" x14ac:dyDescent="0.2">
      <c r="D217" s="144"/>
    </row>
    <row r="218" spans="4:4" x14ac:dyDescent="0.2">
      <c r="D218" s="144"/>
    </row>
    <row r="219" spans="4:4" x14ac:dyDescent="0.2">
      <c r="D219" s="144"/>
    </row>
    <row r="220" spans="4:4" x14ac:dyDescent="0.2">
      <c r="D220" s="144"/>
    </row>
    <row r="221" spans="4:4" x14ac:dyDescent="0.2">
      <c r="D221" s="144"/>
    </row>
    <row r="222" spans="4:4" x14ac:dyDescent="0.2">
      <c r="D222" s="144"/>
    </row>
    <row r="223" spans="4:4" x14ac:dyDescent="0.2">
      <c r="D223" s="144"/>
    </row>
    <row r="224" spans="4:4" x14ac:dyDescent="0.2">
      <c r="D224" s="144"/>
    </row>
    <row r="225" spans="4:4" x14ac:dyDescent="0.2">
      <c r="D225" s="144"/>
    </row>
    <row r="226" spans="4:4" x14ac:dyDescent="0.2">
      <c r="D226" s="144"/>
    </row>
    <row r="227" spans="4:4" x14ac:dyDescent="0.2">
      <c r="D227" s="144"/>
    </row>
    <row r="228" spans="4:4" x14ac:dyDescent="0.2">
      <c r="D228" s="144"/>
    </row>
    <row r="229" spans="4:4" x14ac:dyDescent="0.2">
      <c r="D229" s="144"/>
    </row>
    <row r="230" spans="4:4" x14ac:dyDescent="0.2">
      <c r="D230" s="144"/>
    </row>
    <row r="231" spans="4:4" x14ac:dyDescent="0.2">
      <c r="D231" s="144"/>
    </row>
    <row r="232" spans="4:4" x14ac:dyDescent="0.2">
      <c r="D232" s="144"/>
    </row>
    <row r="233" spans="4:4" x14ac:dyDescent="0.2">
      <c r="D233" s="144"/>
    </row>
    <row r="234" spans="4:4" x14ac:dyDescent="0.2">
      <c r="D234" s="144"/>
    </row>
    <row r="235" spans="4:4" x14ac:dyDescent="0.2">
      <c r="D235" s="144"/>
    </row>
    <row r="236" spans="4:4" x14ac:dyDescent="0.2">
      <c r="D236" s="144"/>
    </row>
    <row r="237" spans="4:4" x14ac:dyDescent="0.2">
      <c r="D237" s="144"/>
    </row>
    <row r="238" spans="4:4" x14ac:dyDescent="0.2">
      <c r="D238" s="144"/>
    </row>
    <row r="239" spans="4:4" x14ac:dyDescent="0.2">
      <c r="D239" s="144"/>
    </row>
    <row r="240" spans="4:4" x14ac:dyDescent="0.2">
      <c r="D240" s="144"/>
    </row>
    <row r="241" spans="4:4" x14ac:dyDescent="0.2">
      <c r="D241" s="144"/>
    </row>
    <row r="242" spans="4:4" x14ac:dyDescent="0.2">
      <c r="D242" s="144"/>
    </row>
    <row r="243" spans="4:4" x14ac:dyDescent="0.2">
      <c r="D243" s="144"/>
    </row>
    <row r="244" spans="4:4" x14ac:dyDescent="0.2">
      <c r="D244" s="144"/>
    </row>
    <row r="245" spans="4:4" x14ac:dyDescent="0.2">
      <c r="D245" s="144"/>
    </row>
    <row r="246" spans="4:4" x14ac:dyDescent="0.2">
      <c r="D246" s="144"/>
    </row>
    <row r="247" spans="4:4" x14ac:dyDescent="0.2">
      <c r="D247" s="144"/>
    </row>
    <row r="248" spans="4:4" x14ac:dyDescent="0.2">
      <c r="D248" s="144"/>
    </row>
    <row r="249" spans="4:4" x14ac:dyDescent="0.2">
      <c r="D249" s="144"/>
    </row>
    <row r="250" spans="4:4" x14ac:dyDescent="0.2">
      <c r="D250" s="144"/>
    </row>
    <row r="251" spans="4:4" x14ac:dyDescent="0.2">
      <c r="D251" s="144"/>
    </row>
    <row r="252" spans="4:4" x14ac:dyDescent="0.2">
      <c r="D252" s="144"/>
    </row>
    <row r="253" spans="4:4" x14ac:dyDescent="0.2">
      <c r="D253" s="144"/>
    </row>
    <row r="254" spans="4:4" x14ac:dyDescent="0.2">
      <c r="D254" s="144"/>
    </row>
    <row r="255" spans="4:4" x14ac:dyDescent="0.2">
      <c r="D255" s="144"/>
    </row>
    <row r="256" spans="4:4" x14ac:dyDescent="0.2">
      <c r="D256" s="144"/>
    </row>
    <row r="257" spans="4:4" x14ac:dyDescent="0.2">
      <c r="D257" s="144"/>
    </row>
    <row r="258" spans="4:4" x14ac:dyDescent="0.2">
      <c r="D258" s="144"/>
    </row>
    <row r="259" spans="4:4" x14ac:dyDescent="0.2">
      <c r="D259" s="144"/>
    </row>
    <row r="260" spans="4:4" x14ac:dyDescent="0.2">
      <c r="D260" s="144"/>
    </row>
    <row r="261" spans="4:4" x14ac:dyDescent="0.2">
      <c r="D261" s="144"/>
    </row>
    <row r="262" spans="4:4" x14ac:dyDescent="0.2">
      <c r="D262" s="144"/>
    </row>
    <row r="263" spans="4:4" x14ac:dyDescent="0.2">
      <c r="D263" s="144"/>
    </row>
    <row r="264" spans="4:4" x14ac:dyDescent="0.2">
      <c r="D264" s="144"/>
    </row>
    <row r="265" spans="4:4" x14ac:dyDescent="0.2">
      <c r="D265" s="144"/>
    </row>
    <row r="266" spans="4:4" x14ac:dyDescent="0.2">
      <c r="D266" s="144"/>
    </row>
    <row r="267" spans="4:4" x14ac:dyDescent="0.2">
      <c r="D267" s="144"/>
    </row>
    <row r="268" spans="4:4" x14ac:dyDescent="0.2">
      <c r="D268" s="144"/>
    </row>
    <row r="269" spans="4:4" x14ac:dyDescent="0.2">
      <c r="D269" s="144"/>
    </row>
    <row r="270" spans="4:4" x14ac:dyDescent="0.2">
      <c r="D270" s="144"/>
    </row>
    <row r="271" spans="4:4" x14ac:dyDescent="0.2">
      <c r="D271" s="144"/>
    </row>
    <row r="272" spans="4:4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sheetProtection algorithmName="SHA-512" hashValue="EM2LQH8JA96XCQvobkAnxqags0NHfkRtvq6IEzD7puwfSh7f0BOhScLY/GE7z/pnO8b/mSp1hv6g2oVcvoikjA==" saltValue="3MveGbxEi1863/K8LCRPiQ==" spinCount="100000" sheet="1" objects="1" scenarios="1"/>
  <mergeCells count="5">
    <mergeCell ref="A1:G1"/>
    <mergeCell ref="C7:G7"/>
    <mergeCell ref="F8:G8"/>
    <mergeCell ref="F31:G31"/>
    <mergeCell ref="C33:G33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82" workbookViewId="0">
      <selection activeCell="C101" sqref="C10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255" t="s">
        <v>93</v>
      </c>
      <c r="B1" s="255"/>
      <c r="C1" s="256"/>
      <c r="D1" s="255"/>
      <c r="E1" s="255"/>
      <c r="F1" s="255"/>
      <c r="G1" s="255"/>
      <c r="AC1" t="s">
        <v>96</v>
      </c>
    </row>
    <row r="2" spans="1:60" ht="13.5" thickTop="1" x14ac:dyDescent="0.2">
      <c r="A2" s="149" t="s">
        <v>28</v>
      </c>
      <c r="B2" s="153" t="s">
        <v>39</v>
      </c>
      <c r="C2" s="167" t="s">
        <v>40</v>
      </c>
      <c r="D2" s="151"/>
      <c r="E2" s="150"/>
      <c r="F2" s="150"/>
      <c r="G2" s="152"/>
    </row>
    <row r="3" spans="1:60" x14ac:dyDescent="0.2">
      <c r="A3" s="147" t="s">
        <v>29</v>
      </c>
      <c r="B3" s="154" t="s">
        <v>47</v>
      </c>
      <c r="C3" s="168" t="s">
        <v>48</v>
      </c>
      <c r="D3" s="146"/>
      <c r="E3" s="145"/>
      <c r="F3" s="145"/>
      <c r="G3" s="148"/>
    </row>
    <row r="4" spans="1:60" ht="13.5" thickBot="1" x14ac:dyDescent="0.25">
      <c r="A4" s="155" t="s">
        <v>30</v>
      </c>
      <c r="B4" s="156" t="s">
        <v>90</v>
      </c>
      <c r="C4" s="169" t="s">
        <v>91</v>
      </c>
      <c r="D4" s="157"/>
      <c r="E4" s="158"/>
      <c r="F4" s="158"/>
      <c r="G4" s="159"/>
    </row>
    <row r="5" spans="1:60" ht="14.25" thickTop="1" thickBot="1" x14ac:dyDescent="0.25">
      <c r="C5" s="170"/>
      <c r="D5" s="144"/>
    </row>
    <row r="6" spans="1:60" ht="27" thickTop="1" thickBot="1" x14ac:dyDescent="0.25">
      <c r="A6" s="160" t="s">
        <v>31</v>
      </c>
      <c r="B6" s="163" t="s">
        <v>32</v>
      </c>
      <c r="C6" s="171" t="s">
        <v>33</v>
      </c>
      <c r="D6" s="162" t="s">
        <v>34</v>
      </c>
      <c r="E6" s="161" t="s">
        <v>35</v>
      </c>
      <c r="F6" s="164" t="s">
        <v>36</v>
      </c>
      <c r="G6" s="160" t="s">
        <v>37</v>
      </c>
      <c r="H6" s="189" t="s">
        <v>94</v>
      </c>
      <c r="I6" s="172" t="s">
        <v>95</v>
      </c>
      <c r="J6" s="54"/>
    </row>
    <row r="7" spans="1:60" x14ac:dyDescent="0.2">
      <c r="A7" s="190"/>
      <c r="B7" s="191" t="s">
        <v>97</v>
      </c>
      <c r="C7" s="257" t="s">
        <v>98</v>
      </c>
      <c r="D7" s="258"/>
      <c r="E7" s="259"/>
      <c r="F7" s="260"/>
      <c r="G7" s="260"/>
      <c r="H7" s="192"/>
      <c r="I7" s="193"/>
    </row>
    <row r="8" spans="1:60" x14ac:dyDescent="0.2">
      <c r="A8" s="185" t="s">
        <v>99</v>
      </c>
      <c r="B8" s="173" t="s">
        <v>61</v>
      </c>
      <c r="C8" s="203" t="s">
        <v>62</v>
      </c>
      <c r="D8" s="175"/>
      <c r="E8" s="178"/>
      <c r="F8" s="261">
        <f>SUM(G9:G21)</f>
        <v>0</v>
      </c>
      <c r="G8" s="262"/>
      <c r="H8" s="181"/>
      <c r="I8" s="187"/>
    </row>
    <row r="9" spans="1:60" ht="22.5" outlineLevel="1" x14ac:dyDescent="0.2">
      <c r="A9" s="186">
        <v>1</v>
      </c>
      <c r="B9" s="174" t="s">
        <v>149</v>
      </c>
      <c r="C9" s="204" t="s">
        <v>101</v>
      </c>
      <c r="D9" s="176" t="s">
        <v>102</v>
      </c>
      <c r="E9" s="179">
        <v>1</v>
      </c>
      <c r="F9" s="182"/>
      <c r="G9" s="183">
        <f>ROUND(E9*F9,2)</f>
        <v>0</v>
      </c>
      <c r="H9" s="184"/>
      <c r="I9" s="188" t="s">
        <v>103</v>
      </c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>
        <v>21</v>
      </c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86"/>
      <c r="B10" s="174"/>
      <c r="C10" s="205" t="s">
        <v>176</v>
      </c>
      <c r="D10" s="177"/>
      <c r="E10" s="180"/>
      <c r="F10" s="183"/>
      <c r="G10" s="183"/>
      <c r="H10" s="184"/>
      <c r="I10" s="188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86"/>
      <c r="B11" s="174"/>
      <c r="C11" s="205" t="s">
        <v>177</v>
      </c>
      <c r="D11" s="177"/>
      <c r="E11" s="180"/>
      <c r="F11" s="183"/>
      <c r="G11" s="183"/>
      <c r="H11" s="184"/>
      <c r="I11" s="188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86"/>
      <c r="B12" s="174"/>
      <c r="C12" s="205" t="s">
        <v>150</v>
      </c>
      <c r="D12" s="177"/>
      <c r="E12" s="180"/>
      <c r="F12" s="183"/>
      <c r="G12" s="183"/>
      <c r="H12" s="184"/>
      <c r="I12" s="188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86"/>
      <c r="B13" s="174"/>
      <c r="C13" s="205" t="s">
        <v>105</v>
      </c>
      <c r="D13" s="177"/>
      <c r="E13" s="180">
        <v>1</v>
      </c>
      <c r="F13" s="183"/>
      <c r="G13" s="183"/>
      <c r="H13" s="184"/>
      <c r="I13" s="188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ht="22.5" outlineLevel="1" x14ac:dyDescent="0.2">
      <c r="A14" s="186"/>
      <c r="B14" s="174"/>
      <c r="C14" s="205" t="s">
        <v>106</v>
      </c>
      <c r="D14" s="177"/>
      <c r="E14" s="180"/>
      <c r="F14" s="183"/>
      <c r="G14" s="183"/>
      <c r="H14" s="184"/>
      <c r="I14" s="188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86"/>
      <c r="B15" s="174"/>
      <c r="C15" s="205" t="s">
        <v>107</v>
      </c>
      <c r="D15" s="177"/>
      <c r="E15" s="180"/>
      <c r="F15" s="183"/>
      <c r="G15" s="183"/>
      <c r="H15" s="184"/>
      <c r="I15" s="188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ht="22.5" outlineLevel="1" x14ac:dyDescent="0.2">
      <c r="A16" s="186"/>
      <c r="B16" s="174"/>
      <c r="C16" s="205" t="s">
        <v>108</v>
      </c>
      <c r="D16" s="177"/>
      <c r="E16" s="180"/>
      <c r="F16" s="183"/>
      <c r="G16" s="183"/>
      <c r="H16" s="184"/>
      <c r="I16" s="188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186"/>
      <c r="B17" s="174"/>
      <c r="C17" s="205" t="s">
        <v>109</v>
      </c>
      <c r="D17" s="177"/>
      <c r="E17" s="180"/>
      <c r="F17" s="183"/>
      <c r="G17" s="183"/>
      <c r="H17" s="184"/>
      <c r="I17" s="188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 x14ac:dyDescent="0.2">
      <c r="A18" s="186"/>
      <c r="B18" s="174"/>
      <c r="C18" s="205" t="s">
        <v>110</v>
      </c>
      <c r="D18" s="177"/>
      <c r="E18" s="180"/>
      <c r="F18" s="183"/>
      <c r="G18" s="183"/>
      <c r="H18" s="184"/>
      <c r="I18" s="188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ht="33.75" outlineLevel="1" x14ac:dyDescent="0.2">
      <c r="A19" s="186"/>
      <c r="B19" s="174"/>
      <c r="C19" s="205" t="s">
        <v>111</v>
      </c>
      <c r="D19" s="177"/>
      <c r="E19" s="180"/>
      <c r="F19" s="183"/>
      <c r="G19" s="183"/>
      <c r="H19" s="184"/>
      <c r="I19" s="188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86"/>
      <c r="B20" s="174"/>
      <c r="C20" s="205" t="s">
        <v>112</v>
      </c>
      <c r="D20" s="177"/>
      <c r="E20" s="180"/>
      <c r="F20" s="183"/>
      <c r="G20" s="183"/>
      <c r="H20" s="184"/>
      <c r="I20" s="188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ht="22.5" outlineLevel="1" x14ac:dyDescent="0.2">
      <c r="A21" s="186"/>
      <c r="B21" s="174"/>
      <c r="C21" s="205" t="s">
        <v>113</v>
      </c>
      <c r="D21" s="177"/>
      <c r="E21" s="180"/>
      <c r="F21" s="183"/>
      <c r="G21" s="183"/>
      <c r="H21" s="184"/>
      <c r="I21" s="188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x14ac:dyDescent="0.2">
      <c r="A22" s="185" t="s">
        <v>99</v>
      </c>
      <c r="B22" s="173" t="s">
        <v>63</v>
      </c>
      <c r="C22" s="203" t="s">
        <v>64</v>
      </c>
      <c r="D22" s="175"/>
      <c r="E22" s="178"/>
      <c r="F22" s="248">
        <f>SUM(G23:G35)</f>
        <v>0</v>
      </c>
      <c r="G22" s="249"/>
      <c r="H22" s="181"/>
      <c r="I22" s="187"/>
    </row>
    <row r="23" spans="1:60" ht="22.5" outlineLevel="1" x14ac:dyDescent="0.2">
      <c r="A23" s="186">
        <v>2</v>
      </c>
      <c r="B23" s="174" t="s">
        <v>151</v>
      </c>
      <c r="C23" s="204" t="s">
        <v>101</v>
      </c>
      <c r="D23" s="176" t="s">
        <v>102</v>
      </c>
      <c r="E23" s="179">
        <v>1</v>
      </c>
      <c r="F23" s="182"/>
      <c r="G23" s="183">
        <f>ROUND(E23*F23,2)</f>
        <v>0</v>
      </c>
      <c r="H23" s="184"/>
      <c r="I23" s="188" t="s">
        <v>103</v>
      </c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>
        <v>21</v>
      </c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86"/>
      <c r="B24" s="174"/>
      <c r="C24" s="205" t="s">
        <v>176</v>
      </c>
      <c r="D24" s="177"/>
      <c r="E24" s="180"/>
      <c r="F24" s="183"/>
      <c r="G24" s="183"/>
      <c r="H24" s="184"/>
      <c r="I24" s="188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86"/>
      <c r="B25" s="174"/>
      <c r="C25" s="205" t="s">
        <v>171</v>
      </c>
      <c r="D25" s="177"/>
      <c r="E25" s="180"/>
      <c r="F25" s="183"/>
      <c r="G25" s="183"/>
      <c r="H25" s="184"/>
      <c r="I25" s="188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86"/>
      <c r="B26" s="174"/>
      <c r="C26" s="205" t="s">
        <v>152</v>
      </c>
      <c r="D26" s="177"/>
      <c r="E26" s="180"/>
      <c r="F26" s="183"/>
      <c r="G26" s="183"/>
      <c r="H26" s="184"/>
      <c r="I26" s="188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186"/>
      <c r="B27" s="174"/>
      <c r="C27" s="205" t="s">
        <v>105</v>
      </c>
      <c r="D27" s="177"/>
      <c r="E27" s="180">
        <v>1</v>
      </c>
      <c r="F27" s="183"/>
      <c r="G27" s="183"/>
      <c r="H27" s="184"/>
      <c r="I27" s="188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ht="22.5" outlineLevel="1" x14ac:dyDescent="0.2">
      <c r="A28" s="186"/>
      <c r="B28" s="174"/>
      <c r="C28" s="205" t="s">
        <v>106</v>
      </c>
      <c r="D28" s="177"/>
      <c r="E28" s="180"/>
      <c r="F28" s="183"/>
      <c r="G28" s="183"/>
      <c r="H28" s="184"/>
      <c r="I28" s="188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86"/>
      <c r="B29" s="174"/>
      <c r="C29" s="205" t="s">
        <v>107</v>
      </c>
      <c r="D29" s="177"/>
      <c r="E29" s="180"/>
      <c r="F29" s="183"/>
      <c r="G29" s="183"/>
      <c r="H29" s="184"/>
      <c r="I29" s="188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ht="22.5" outlineLevel="1" x14ac:dyDescent="0.2">
      <c r="A30" s="186"/>
      <c r="B30" s="174"/>
      <c r="C30" s="205" t="s">
        <v>108</v>
      </c>
      <c r="D30" s="177"/>
      <c r="E30" s="180"/>
      <c r="F30" s="183"/>
      <c r="G30" s="183"/>
      <c r="H30" s="184"/>
      <c r="I30" s="188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86"/>
      <c r="B31" s="174"/>
      <c r="C31" s="205" t="s">
        <v>109</v>
      </c>
      <c r="D31" s="177"/>
      <c r="E31" s="180"/>
      <c r="F31" s="183"/>
      <c r="G31" s="183"/>
      <c r="H31" s="184"/>
      <c r="I31" s="188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86"/>
      <c r="B32" s="174"/>
      <c r="C32" s="205" t="s">
        <v>110</v>
      </c>
      <c r="D32" s="177"/>
      <c r="E32" s="180"/>
      <c r="F32" s="183"/>
      <c r="G32" s="183"/>
      <c r="H32" s="184"/>
      <c r="I32" s="188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ht="33.75" outlineLevel="1" x14ac:dyDescent="0.2">
      <c r="A33" s="186"/>
      <c r="B33" s="174"/>
      <c r="C33" s="205" t="s">
        <v>111</v>
      </c>
      <c r="D33" s="177"/>
      <c r="E33" s="180"/>
      <c r="F33" s="183"/>
      <c r="G33" s="183"/>
      <c r="H33" s="184"/>
      <c r="I33" s="188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86"/>
      <c r="B34" s="174"/>
      <c r="C34" s="205" t="s">
        <v>112</v>
      </c>
      <c r="D34" s="177"/>
      <c r="E34" s="180"/>
      <c r="F34" s="183"/>
      <c r="G34" s="183"/>
      <c r="H34" s="184"/>
      <c r="I34" s="188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22.5" outlineLevel="1" x14ac:dyDescent="0.2">
      <c r="A35" s="186"/>
      <c r="B35" s="174"/>
      <c r="C35" s="205" t="s">
        <v>113</v>
      </c>
      <c r="D35" s="177"/>
      <c r="E35" s="180"/>
      <c r="F35" s="183"/>
      <c r="G35" s="183"/>
      <c r="H35" s="184"/>
      <c r="I35" s="188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x14ac:dyDescent="0.2">
      <c r="A36" s="185" t="s">
        <v>99</v>
      </c>
      <c r="B36" s="173" t="s">
        <v>65</v>
      </c>
      <c r="C36" s="203" t="s">
        <v>66</v>
      </c>
      <c r="D36" s="175"/>
      <c r="E36" s="178"/>
      <c r="F36" s="248">
        <f>SUM(G37:G49)</f>
        <v>0</v>
      </c>
      <c r="G36" s="249"/>
      <c r="H36" s="181"/>
      <c r="I36" s="187"/>
    </row>
    <row r="37" spans="1:60" ht="22.5" outlineLevel="1" x14ac:dyDescent="0.2">
      <c r="A37" s="186">
        <v>3</v>
      </c>
      <c r="B37" s="174" t="s">
        <v>153</v>
      </c>
      <c r="C37" s="204" t="s">
        <v>101</v>
      </c>
      <c r="D37" s="176" t="s">
        <v>102</v>
      </c>
      <c r="E37" s="179">
        <v>1</v>
      </c>
      <c r="F37" s="182"/>
      <c r="G37" s="183">
        <f>ROUND(E37*F37,2)</f>
        <v>0</v>
      </c>
      <c r="H37" s="184"/>
      <c r="I37" s="188" t="s">
        <v>103</v>
      </c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>
        <v>21</v>
      </c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86"/>
      <c r="B38" s="174"/>
      <c r="C38" s="205" t="s">
        <v>178</v>
      </c>
      <c r="D38" s="177"/>
      <c r="E38" s="180"/>
      <c r="F38" s="183"/>
      <c r="G38" s="183"/>
      <c r="H38" s="184"/>
      <c r="I38" s="188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86"/>
      <c r="B39" s="174"/>
      <c r="C39" s="205" t="s">
        <v>171</v>
      </c>
      <c r="D39" s="177"/>
      <c r="E39" s="180"/>
      <c r="F39" s="183"/>
      <c r="G39" s="183"/>
      <c r="H39" s="184"/>
      <c r="I39" s="188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86"/>
      <c r="B40" s="174"/>
      <c r="C40" s="205" t="s">
        <v>154</v>
      </c>
      <c r="D40" s="177"/>
      <c r="E40" s="180"/>
      <c r="F40" s="183"/>
      <c r="G40" s="183"/>
      <c r="H40" s="184"/>
      <c r="I40" s="188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86"/>
      <c r="B41" s="174"/>
      <c r="C41" s="205" t="s">
        <v>105</v>
      </c>
      <c r="D41" s="177"/>
      <c r="E41" s="180">
        <v>1</v>
      </c>
      <c r="F41" s="183"/>
      <c r="G41" s="183"/>
      <c r="H41" s="184"/>
      <c r="I41" s="188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5"/>
      <c r="AE41" s="165"/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ht="22.5" outlineLevel="1" x14ac:dyDescent="0.2">
      <c r="A42" s="186"/>
      <c r="B42" s="174"/>
      <c r="C42" s="205" t="s">
        <v>106</v>
      </c>
      <c r="D42" s="177"/>
      <c r="E42" s="180"/>
      <c r="F42" s="183"/>
      <c r="G42" s="183"/>
      <c r="H42" s="184"/>
      <c r="I42" s="188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86"/>
      <c r="B43" s="174"/>
      <c r="C43" s="205" t="s">
        <v>107</v>
      </c>
      <c r="D43" s="177"/>
      <c r="E43" s="180"/>
      <c r="F43" s="183"/>
      <c r="G43" s="183"/>
      <c r="H43" s="184"/>
      <c r="I43" s="188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ht="22.5" outlineLevel="1" x14ac:dyDescent="0.2">
      <c r="A44" s="186"/>
      <c r="B44" s="174"/>
      <c r="C44" s="205" t="s">
        <v>108</v>
      </c>
      <c r="D44" s="177"/>
      <c r="E44" s="180"/>
      <c r="F44" s="183"/>
      <c r="G44" s="183"/>
      <c r="H44" s="184"/>
      <c r="I44" s="188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86"/>
      <c r="B45" s="174"/>
      <c r="C45" s="205" t="s">
        <v>109</v>
      </c>
      <c r="D45" s="177"/>
      <c r="E45" s="180"/>
      <c r="F45" s="183"/>
      <c r="G45" s="183"/>
      <c r="H45" s="184"/>
      <c r="I45" s="188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86"/>
      <c r="B46" s="174"/>
      <c r="C46" s="205" t="s">
        <v>110</v>
      </c>
      <c r="D46" s="177"/>
      <c r="E46" s="180"/>
      <c r="F46" s="183"/>
      <c r="G46" s="183"/>
      <c r="H46" s="184"/>
      <c r="I46" s="188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ht="33.75" outlineLevel="1" x14ac:dyDescent="0.2">
      <c r="A47" s="186"/>
      <c r="B47" s="174"/>
      <c r="C47" s="205" t="s">
        <v>111</v>
      </c>
      <c r="D47" s="177"/>
      <c r="E47" s="180"/>
      <c r="F47" s="183"/>
      <c r="G47" s="183"/>
      <c r="H47" s="184"/>
      <c r="I47" s="188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86"/>
      <c r="B48" s="174"/>
      <c r="C48" s="205" t="s">
        <v>112</v>
      </c>
      <c r="D48" s="177"/>
      <c r="E48" s="180"/>
      <c r="F48" s="183"/>
      <c r="G48" s="183"/>
      <c r="H48" s="184"/>
      <c r="I48" s="188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ht="22.5" outlineLevel="1" x14ac:dyDescent="0.2">
      <c r="A49" s="186"/>
      <c r="B49" s="174"/>
      <c r="C49" s="205" t="s">
        <v>113</v>
      </c>
      <c r="D49" s="177"/>
      <c r="E49" s="180"/>
      <c r="F49" s="183"/>
      <c r="G49" s="183"/>
      <c r="H49" s="184"/>
      <c r="I49" s="188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x14ac:dyDescent="0.2">
      <c r="A50" s="185" t="s">
        <v>99</v>
      </c>
      <c r="B50" s="173" t="s">
        <v>67</v>
      </c>
      <c r="C50" s="203" t="s">
        <v>68</v>
      </c>
      <c r="D50" s="175"/>
      <c r="E50" s="178"/>
      <c r="F50" s="248">
        <f>SUM(G51:G63)</f>
        <v>0</v>
      </c>
      <c r="G50" s="249"/>
      <c r="H50" s="181"/>
      <c r="I50" s="187"/>
    </row>
    <row r="51" spans="1:60" ht="22.5" outlineLevel="1" x14ac:dyDescent="0.2">
      <c r="A51" s="186">
        <v>4</v>
      </c>
      <c r="B51" s="174" t="s">
        <v>155</v>
      </c>
      <c r="C51" s="204" t="s">
        <v>101</v>
      </c>
      <c r="D51" s="176" t="s">
        <v>102</v>
      </c>
      <c r="E51" s="179">
        <v>1</v>
      </c>
      <c r="F51" s="182"/>
      <c r="G51" s="183">
        <f>ROUND(E51*F51,2)</f>
        <v>0</v>
      </c>
      <c r="H51" s="184"/>
      <c r="I51" s="188" t="s">
        <v>103</v>
      </c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>
        <v>21</v>
      </c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86"/>
      <c r="B52" s="174"/>
      <c r="C52" s="205" t="s">
        <v>176</v>
      </c>
      <c r="D52" s="177"/>
      <c r="E52" s="180"/>
      <c r="F52" s="183"/>
      <c r="G52" s="183"/>
      <c r="H52" s="184"/>
      <c r="I52" s="188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86"/>
      <c r="B53" s="174"/>
      <c r="C53" s="205" t="s">
        <v>171</v>
      </c>
      <c r="D53" s="177"/>
      <c r="E53" s="180"/>
      <c r="F53" s="183"/>
      <c r="G53" s="183"/>
      <c r="H53" s="184"/>
      <c r="I53" s="188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 x14ac:dyDescent="0.2">
      <c r="A54" s="186"/>
      <c r="B54" s="174"/>
      <c r="C54" s="205" t="s">
        <v>156</v>
      </c>
      <c r="D54" s="177"/>
      <c r="E54" s="180"/>
      <c r="F54" s="183"/>
      <c r="G54" s="183"/>
      <c r="H54" s="184"/>
      <c r="I54" s="188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 x14ac:dyDescent="0.2">
      <c r="A55" s="186"/>
      <c r="B55" s="174"/>
      <c r="C55" s="205" t="s">
        <v>105</v>
      </c>
      <c r="D55" s="177"/>
      <c r="E55" s="180">
        <v>1</v>
      </c>
      <c r="F55" s="183"/>
      <c r="G55" s="183"/>
      <c r="H55" s="184"/>
      <c r="I55" s="188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ht="22.5" outlineLevel="1" x14ac:dyDescent="0.2">
      <c r="A56" s="186"/>
      <c r="B56" s="174"/>
      <c r="C56" s="205" t="s">
        <v>106</v>
      </c>
      <c r="D56" s="177"/>
      <c r="E56" s="180"/>
      <c r="F56" s="183"/>
      <c r="G56" s="183"/>
      <c r="H56" s="184"/>
      <c r="I56" s="188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 x14ac:dyDescent="0.2">
      <c r="A57" s="186"/>
      <c r="B57" s="174"/>
      <c r="C57" s="205" t="s">
        <v>107</v>
      </c>
      <c r="D57" s="177"/>
      <c r="E57" s="180"/>
      <c r="F57" s="183"/>
      <c r="G57" s="183"/>
      <c r="H57" s="184"/>
      <c r="I57" s="188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ht="22.5" outlineLevel="1" x14ac:dyDescent="0.2">
      <c r="A58" s="186"/>
      <c r="B58" s="174"/>
      <c r="C58" s="205" t="s">
        <v>108</v>
      </c>
      <c r="D58" s="177"/>
      <c r="E58" s="180"/>
      <c r="F58" s="183"/>
      <c r="G58" s="183"/>
      <c r="H58" s="184"/>
      <c r="I58" s="188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 x14ac:dyDescent="0.2">
      <c r="A59" s="186"/>
      <c r="B59" s="174"/>
      <c r="C59" s="205" t="s">
        <v>109</v>
      </c>
      <c r="D59" s="177"/>
      <c r="E59" s="180"/>
      <c r="F59" s="183"/>
      <c r="G59" s="183"/>
      <c r="H59" s="184"/>
      <c r="I59" s="188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 x14ac:dyDescent="0.2">
      <c r="A60" s="186"/>
      <c r="B60" s="174"/>
      <c r="C60" s="205" t="s">
        <v>110</v>
      </c>
      <c r="D60" s="177"/>
      <c r="E60" s="180"/>
      <c r="F60" s="183"/>
      <c r="G60" s="183"/>
      <c r="H60" s="184"/>
      <c r="I60" s="188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ht="33.75" outlineLevel="1" x14ac:dyDescent="0.2">
      <c r="A61" s="186"/>
      <c r="B61" s="174"/>
      <c r="C61" s="205" t="s">
        <v>111</v>
      </c>
      <c r="D61" s="177"/>
      <c r="E61" s="180"/>
      <c r="F61" s="183"/>
      <c r="G61" s="183"/>
      <c r="H61" s="184"/>
      <c r="I61" s="188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 x14ac:dyDescent="0.2">
      <c r="A62" s="186"/>
      <c r="B62" s="174"/>
      <c r="C62" s="205" t="s">
        <v>112</v>
      </c>
      <c r="D62" s="177"/>
      <c r="E62" s="180"/>
      <c r="F62" s="183"/>
      <c r="G62" s="183"/>
      <c r="H62" s="184"/>
      <c r="I62" s="188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ht="22.5" outlineLevel="1" x14ac:dyDescent="0.2">
      <c r="A63" s="186"/>
      <c r="B63" s="174"/>
      <c r="C63" s="205" t="s">
        <v>113</v>
      </c>
      <c r="D63" s="177"/>
      <c r="E63" s="180"/>
      <c r="F63" s="183"/>
      <c r="G63" s="183"/>
      <c r="H63" s="184"/>
      <c r="I63" s="188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x14ac:dyDescent="0.2">
      <c r="A64" s="185" t="s">
        <v>99</v>
      </c>
      <c r="B64" s="173" t="s">
        <v>69</v>
      </c>
      <c r="C64" s="203" t="s">
        <v>70</v>
      </c>
      <c r="D64" s="175"/>
      <c r="E64" s="178"/>
      <c r="F64" s="248">
        <f>SUM(G65:G77)</f>
        <v>0</v>
      </c>
      <c r="G64" s="249"/>
      <c r="H64" s="181"/>
      <c r="I64" s="187"/>
    </row>
    <row r="65" spans="1:60" ht="22.5" outlineLevel="1" x14ac:dyDescent="0.2">
      <c r="A65" s="186">
        <v>5</v>
      </c>
      <c r="B65" s="174" t="s">
        <v>157</v>
      </c>
      <c r="C65" s="204" t="s">
        <v>158</v>
      </c>
      <c r="D65" s="176" t="s">
        <v>102</v>
      </c>
      <c r="E65" s="179">
        <v>1</v>
      </c>
      <c r="F65" s="182"/>
      <c r="G65" s="183">
        <f>ROUND(E65*F65,2)</f>
        <v>0</v>
      </c>
      <c r="H65" s="184"/>
      <c r="I65" s="188" t="s">
        <v>103</v>
      </c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>
        <v>21</v>
      </c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186"/>
      <c r="B66" s="174"/>
      <c r="C66" s="205" t="s">
        <v>178</v>
      </c>
      <c r="D66" s="177"/>
      <c r="E66" s="180"/>
      <c r="F66" s="183"/>
      <c r="G66" s="183"/>
      <c r="H66" s="184"/>
      <c r="I66" s="188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186"/>
      <c r="B67" s="174"/>
      <c r="C67" s="205" t="s">
        <v>177</v>
      </c>
      <c r="D67" s="177"/>
      <c r="E67" s="180"/>
      <c r="F67" s="183"/>
      <c r="G67" s="183"/>
      <c r="H67" s="184"/>
      <c r="I67" s="188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 x14ac:dyDescent="0.2">
      <c r="A68" s="186"/>
      <c r="B68" s="174"/>
      <c r="C68" s="205" t="s">
        <v>159</v>
      </c>
      <c r="D68" s="177"/>
      <c r="E68" s="180"/>
      <c r="F68" s="183"/>
      <c r="G68" s="183"/>
      <c r="H68" s="184"/>
      <c r="I68" s="188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  <c r="AC68" s="165"/>
      <c r="AD68" s="165"/>
      <c r="AE68" s="165"/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86"/>
      <c r="B69" s="174"/>
      <c r="C69" s="205" t="s">
        <v>160</v>
      </c>
      <c r="D69" s="177"/>
      <c r="E69" s="180">
        <v>1</v>
      </c>
      <c r="F69" s="183"/>
      <c r="G69" s="183"/>
      <c r="H69" s="184"/>
      <c r="I69" s="188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5"/>
      <c r="AE69" s="165"/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ht="22.5" outlineLevel="1" x14ac:dyDescent="0.2">
      <c r="A70" s="186"/>
      <c r="B70" s="174"/>
      <c r="C70" s="205" t="s">
        <v>106</v>
      </c>
      <c r="D70" s="177"/>
      <c r="E70" s="180"/>
      <c r="F70" s="183"/>
      <c r="G70" s="183"/>
      <c r="H70" s="184"/>
      <c r="I70" s="188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86"/>
      <c r="B71" s="174"/>
      <c r="C71" s="205" t="s">
        <v>107</v>
      </c>
      <c r="D71" s="177"/>
      <c r="E71" s="180"/>
      <c r="F71" s="183"/>
      <c r="G71" s="183"/>
      <c r="H71" s="184"/>
      <c r="I71" s="188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ht="22.5" outlineLevel="1" x14ac:dyDescent="0.2">
      <c r="A72" s="186"/>
      <c r="B72" s="174"/>
      <c r="C72" s="205" t="s">
        <v>108</v>
      </c>
      <c r="D72" s="177"/>
      <c r="E72" s="180"/>
      <c r="F72" s="183"/>
      <c r="G72" s="183"/>
      <c r="H72" s="184"/>
      <c r="I72" s="188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5"/>
      <c r="AE72" s="165"/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186"/>
      <c r="B73" s="174"/>
      <c r="C73" s="205" t="s">
        <v>109</v>
      </c>
      <c r="D73" s="177"/>
      <c r="E73" s="180"/>
      <c r="F73" s="183"/>
      <c r="G73" s="183"/>
      <c r="H73" s="184"/>
      <c r="I73" s="188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5"/>
      <c r="AE73" s="165"/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86"/>
      <c r="B74" s="174"/>
      <c r="C74" s="205" t="s">
        <v>110</v>
      </c>
      <c r="D74" s="177"/>
      <c r="E74" s="180"/>
      <c r="F74" s="183"/>
      <c r="G74" s="183"/>
      <c r="H74" s="184"/>
      <c r="I74" s="188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ht="33.75" outlineLevel="1" x14ac:dyDescent="0.2">
      <c r="A75" s="186"/>
      <c r="B75" s="174"/>
      <c r="C75" s="205" t="s">
        <v>111</v>
      </c>
      <c r="D75" s="177"/>
      <c r="E75" s="180"/>
      <c r="F75" s="183"/>
      <c r="G75" s="183"/>
      <c r="H75" s="184"/>
      <c r="I75" s="188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 x14ac:dyDescent="0.2">
      <c r="A76" s="186"/>
      <c r="B76" s="174"/>
      <c r="C76" s="205" t="s">
        <v>112</v>
      </c>
      <c r="D76" s="177"/>
      <c r="E76" s="180"/>
      <c r="F76" s="183"/>
      <c r="G76" s="183"/>
      <c r="H76" s="184"/>
      <c r="I76" s="188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ht="22.5" outlineLevel="1" x14ac:dyDescent="0.2">
      <c r="A77" s="186"/>
      <c r="B77" s="174"/>
      <c r="C77" s="205" t="s">
        <v>113</v>
      </c>
      <c r="D77" s="177"/>
      <c r="E77" s="180"/>
      <c r="F77" s="183"/>
      <c r="G77" s="183"/>
      <c r="H77" s="184"/>
      <c r="I77" s="188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x14ac:dyDescent="0.2">
      <c r="A78" s="185" t="s">
        <v>99</v>
      </c>
      <c r="B78" s="173" t="s">
        <v>71</v>
      </c>
      <c r="C78" s="203" t="s">
        <v>72</v>
      </c>
      <c r="D78" s="175"/>
      <c r="E78" s="178"/>
      <c r="F78" s="248">
        <f>SUM(G79:G91)</f>
        <v>0</v>
      </c>
      <c r="G78" s="249"/>
      <c r="H78" s="181"/>
      <c r="I78" s="187"/>
    </row>
    <row r="79" spans="1:60" ht="22.5" outlineLevel="1" x14ac:dyDescent="0.2">
      <c r="A79" s="186">
        <v>6</v>
      </c>
      <c r="B79" s="174" t="s">
        <v>161</v>
      </c>
      <c r="C79" s="204" t="s">
        <v>101</v>
      </c>
      <c r="D79" s="176" t="s">
        <v>102</v>
      </c>
      <c r="E79" s="179">
        <v>1</v>
      </c>
      <c r="F79" s="182"/>
      <c r="G79" s="183">
        <f>ROUND(E79*F79,2)</f>
        <v>0</v>
      </c>
      <c r="H79" s="184"/>
      <c r="I79" s="188" t="s">
        <v>103</v>
      </c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  <c r="AF79" s="165"/>
      <c r="AG79" s="165"/>
      <c r="AH79" s="165"/>
      <c r="AI79" s="165"/>
      <c r="AJ79" s="165"/>
      <c r="AK79" s="165"/>
      <c r="AL79" s="165"/>
      <c r="AM79" s="165">
        <v>21</v>
      </c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outlineLevel="1" x14ac:dyDescent="0.2">
      <c r="A80" s="186"/>
      <c r="B80" s="174"/>
      <c r="C80" s="205" t="s">
        <v>178</v>
      </c>
      <c r="D80" s="177"/>
      <c r="E80" s="180"/>
      <c r="F80" s="183"/>
      <c r="G80" s="183"/>
      <c r="H80" s="184"/>
      <c r="I80" s="188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5"/>
      <c r="AE80" s="165"/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 x14ac:dyDescent="0.2">
      <c r="A81" s="186"/>
      <c r="B81" s="174"/>
      <c r="C81" s="205" t="s">
        <v>171</v>
      </c>
      <c r="D81" s="177"/>
      <c r="E81" s="180"/>
      <c r="F81" s="183"/>
      <c r="G81" s="183"/>
      <c r="H81" s="184"/>
      <c r="I81" s="188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outlineLevel="1" x14ac:dyDescent="0.2">
      <c r="A82" s="186"/>
      <c r="B82" s="174"/>
      <c r="C82" s="205" t="s">
        <v>162</v>
      </c>
      <c r="D82" s="177"/>
      <c r="E82" s="180"/>
      <c r="F82" s="183"/>
      <c r="G82" s="183"/>
      <c r="H82" s="184"/>
      <c r="I82" s="188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 x14ac:dyDescent="0.2">
      <c r="A83" s="186"/>
      <c r="B83" s="174"/>
      <c r="C83" s="205" t="s">
        <v>105</v>
      </c>
      <c r="D83" s="177"/>
      <c r="E83" s="180">
        <v>1</v>
      </c>
      <c r="F83" s="183"/>
      <c r="G83" s="183"/>
      <c r="H83" s="184"/>
      <c r="I83" s="188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ht="22.5" outlineLevel="1" x14ac:dyDescent="0.2">
      <c r="A84" s="186"/>
      <c r="B84" s="174"/>
      <c r="C84" s="205" t="s">
        <v>106</v>
      </c>
      <c r="D84" s="177"/>
      <c r="E84" s="180"/>
      <c r="F84" s="183"/>
      <c r="G84" s="183"/>
      <c r="H84" s="184"/>
      <c r="I84" s="188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 x14ac:dyDescent="0.2">
      <c r="A85" s="186"/>
      <c r="B85" s="174"/>
      <c r="C85" s="205" t="s">
        <v>107</v>
      </c>
      <c r="D85" s="177"/>
      <c r="E85" s="180"/>
      <c r="F85" s="183"/>
      <c r="G85" s="183"/>
      <c r="H85" s="184"/>
      <c r="I85" s="188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ht="22.5" outlineLevel="1" x14ac:dyDescent="0.2">
      <c r="A86" s="186"/>
      <c r="B86" s="174"/>
      <c r="C86" s="205" t="s">
        <v>108</v>
      </c>
      <c r="D86" s="177"/>
      <c r="E86" s="180"/>
      <c r="F86" s="183"/>
      <c r="G86" s="183"/>
      <c r="H86" s="184"/>
      <c r="I86" s="188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 x14ac:dyDescent="0.2">
      <c r="A87" s="186"/>
      <c r="B87" s="174"/>
      <c r="C87" s="205" t="s">
        <v>109</v>
      </c>
      <c r="D87" s="177"/>
      <c r="E87" s="180"/>
      <c r="F87" s="183"/>
      <c r="G87" s="183"/>
      <c r="H87" s="184"/>
      <c r="I87" s="188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 x14ac:dyDescent="0.2">
      <c r="A88" s="186"/>
      <c r="B88" s="174"/>
      <c r="C88" s="205" t="s">
        <v>110</v>
      </c>
      <c r="D88" s="177"/>
      <c r="E88" s="180"/>
      <c r="F88" s="183"/>
      <c r="G88" s="183"/>
      <c r="H88" s="184"/>
      <c r="I88" s="188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ht="33.75" outlineLevel="1" x14ac:dyDescent="0.2">
      <c r="A89" s="186"/>
      <c r="B89" s="174"/>
      <c r="C89" s="205" t="s">
        <v>111</v>
      </c>
      <c r="D89" s="177"/>
      <c r="E89" s="180"/>
      <c r="F89" s="183"/>
      <c r="G89" s="183"/>
      <c r="H89" s="184"/>
      <c r="I89" s="188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  <c r="AC89" s="165"/>
      <c r="AD89" s="165"/>
      <c r="AE89" s="165"/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 x14ac:dyDescent="0.2">
      <c r="A90" s="186"/>
      <c r="B90" s="174"/>
      <c r="C90" s="205" t="s">
        <v>112</v>
      </c>
      <c r="D90" s="177"/>
      <c r="E90" s="180"/>
      <c r="F90" s="183"/>
      <c r="G90" s="183"/>
      <c r="H90" s="184"/>
      <c r="I90" s="188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5"/>
      <c r="AE90" s="165"/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ht="22.5" outlineLevel="1" x14ac:dyDescent="0.2">
      <c r="A91" s="186"/>
      <c r="B91" s="174"/>
      <c r="C91" s="205" t="s">
        <v>113</v>
      </c>
      <c r="D91" s="177"/>
      <c r="E91" s="180"/>
      <c r="F91" s="183"/>
      <c r="G91" s="183"/>
      <c r="H91" s="184"/>
      <c r="I91" s="188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  <c r="AC91" s="165"/>
      <c r="AD91" s="165"/>
      <c r="AE91" s="165"/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x14ac:dyDescent="0.2">
      <c r="A92" s="185" t="s">
        <v>99</v>
      </c>
      <c r="B92" s="173" t="s">
        <v>81</v>
      </c>
      <c r="C92" s="203" t="s">
        <v>82</v>
      </c>
      <c r="D92" s="175"/>
      <c r="E92" s="178"/>
      <c r="F92" s="248">
        <f>SUM(G93:G94)</f>
        <v>0</v>
      </c>
      <c r="G92" s="249"/>
      <c r="H92" s="181"/>
      <c r="I92" s="187"/>
    </row>
    <row r="93" spans="1:60" outlineLevel="1" x14ac:dyDescent="0.2">
      <c r="A93" s="186">
        <v>7</v>
      </c>
      <c r="B93" s="174" t="s">
        <v>133</v>
      </c>
      <c r="C93" s="204" t="s">
        <v>134</v>
      </c>
      <c r="D93" s="176" t="s">
        <v>135</v>
      </c>
      <c r="E93" s="179">
        <v>1</v>
      </c>
      <c r="F93" s="182"/>
      <c r="G93" s="183">
        <f>ROUND(E93*F93,2)</f>
        <v>0</v>
      </c>
      <c r="H93" s="184"/>
      <c r="I93" s="188" t="s">
        <v>103</v>
      </c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  <c r="AC93" s="165"/>
      <c r="AD93" s="165"/>
      <c r="AE93" s="165"/>
      <c r="AF93" s="165"/>
      <c r="AG93" s="165"/>
      <c r="AH93" s="165"/>
      <c r="AI93" s="165"/>
      <c r="AJ93" s="165"/>
      <c r="AK93" s="165"/>
      <c r="AL93" s="165"/>
      <c r="AM93" s="165">
        <v>21</v>
      </c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ht="13.5" outlineLevel="1" thickBot="1" x14ac:dyDescent="0.25">
      <c r="A94" s="194"/>
      <c r="B94" s="195"/>
      <c r="C94" s="250"/>
      <c r="D94" s="251"/>
      <c r="E94" s="252"/>
      <c r="F94" s="253"/>
      <c r="G94" s="254"/>
      <c r="H94" s="196"/>
      <c r="I94" s="197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5"/>
      <c r="AF94" s="165"/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6">
        <f>C94</f>
        <v>0</v>
      </c>
      <c r="BB94" s="165"/>
      <c r="BC94" s="165"/>
      <c r="BD94" s="165"/>
      <c r="BE94" s="165"/>
      <c r="BF94" s="165"/>
      <c r="BG94" s="165"/>
      <c r="BH94" s="165"/>
    </row>
    <row r="95" spans="1:60" hidden="1" x14ac:dyDescent="0.2">
      <c r="C95" s="80"/>
      <c r="D95" s="144"/>
      <c r="AK95">
        <f>SUM(AK1:AK94)</f>
        <v>0</v>
      </c>
      <c r="AL95">
        <f>SUM(AL1:AL94)</f>
        <v>0</v>
      </c>
      <c r="AN95">
        <v>15</v>
      </c>
      <c r="AO95">
        <v>21</v>
      </c>
    </row>
    <row r="96" spans="1:60" ht="13.5" hidden="1" thickBot="1" x14ac:dyDescent="0.25">
      <c r="A96" s="198"/>
      <c r="B96" s="199" t="s">
        <v>136</v>
      </c>
      <c r="C96" s="206"/>
      <c r="D96" s="200"/>
      <c r="E96" s="201"/>
      <c r="F96" s="201"/>
      <c r="G96" s="202">
        <f>F8+F22+F36+F50+F64+F78+F92</f>
        <v>0</v>
      </c>
      <c r="AN96">
        <f>SUMIF(AM8:AM95,AN95,G8:G95)</f>
        <v>0</v>
      </c>
      <c r="AO96">
        <f>SUMIF(AM8:AM95,AO95,G8:G95)</f>
        <v>0</v>
      </c>
    </row>
    <row r="97" spans="4:4" x14ac:dyDescent="0.2">
      <c r="D97" s="144"/>
    </row>
    <row r="98" spans="4:4" x14ac:dyDescent="0.2">
      <c r="D98" s="144"/>
    </row>
    <row r="99" spans="4:4" x14ac:dyDescent="0.2">
      <c r="D99" s="144"/>
    </row>
    <row r="100" spans="4:4" x14ac:dyDescent="0.2">
      <c r="D100" s="144"/>
    </row>
    <row r="101" spans="4:4" x14ac:dyDescent="0.2">
      <c r="D101" s="144"/>
    </row>
    <row r="102" spans="4:4" x14ac:dyDescent="0.2">
      <c r="D102" s="144"/>
    </row>
    <row r="103" spans="4:4" x14ac:dyDescent="0.2">
      <c r="D103" s="144"/>
    </row>
    <row r="104" spans="4:4" x14ac:dyDescent="0.2">
      <c r="D104" s="144"/>
    </row>
    <row r="105" spans="4:4" x14ac:dyDescent="0.2">
      <c r="D105" s="144"/>
    </row>
    <row r="106" spans="4:4" x14ac:dyDescent="0.2">
      <c r="D106" s="144"/>
    </row>
    <row r="107" spans="4:4" x14ac:dyDescent="0.2">
      <c r="D107" s="144"/>
    </row>
    <row r="108" spans="4:4" x14ac:dyDescent="0.2">
      <c r="D108" s="144"/>
    </row>
    <row r="109" spans="4:4" x14ac:dyDescent="0.2">
      <c r="D109" s="144"/>
    </row>
    <row r="110" spans="4:4" x14ac:dyDescent="0.2">
      <c r="D110" s="144"/>
    </row>
    <row r="111" spans="4:4" x14ac:dyDescent="0.2">
      <c r="D111" s="144"/>
    </row>
    <row r="112" spans="4:4" x14ac:dyDescent="0.2">
      <c r="D112" s="144"/>
    </row>
    <row r="113" spans="4:4" x14ac:dyDescent="0.2">
      <c r="D113" s="144"/>
    </row>
    <row r="114" spans="4:4" x14ac:dyDescent="0.2">
      <c r="D114" s="144"/>
    </row>
    <row r="115" spans="4:4" x14ac:dyDescent="0.2">
      <c r="D115" s="144"/>
    </row>
    <row r="116" spans="4:4" x14ac:dyDescent="0.2">
      <c r="D116" s="144"/>
    </row>
    <row r="117" spans="4:4" x14ac:dyDescent="0.2">
      <c r="D117" s="144"/>
    </row>
    <row r="118" spans="4:4" x14ac:dyDescent="0.2">
      <c r="D118" s="144"/>
    </row>
    <row r="119" spans="4:4" x14ac:dyDescent="0.2">
      <c r="D119" s="144"/>
    </row>
    <row r="120" spans="4:4" x14ac:dyDescent="0.2">
      <c r="D120" s="144"/>
    </row>
    <row r="121" spans="4:4" x14ac:dyDescent="0.2">
      <c r="D121" s="144"/>
    </row>
    <row r="122" spans="4:4" x14ac:dyDescent="0.2">
      <c r="D122" s="144"/>
    </row>
    <row r="123" spans="4:4" x14ac:dyDescent="0.2">
      <c r="D123" s="144"/>
    </row>
    <row r="124" spans="4:4" x14ac:dyDescent="0.2">
      <c r="D124" s="144"/>
    </row>
    <row r="125" spans="4:4" x14ac:dyDescent="0.2">
      <c r="D125" s="144"/>
    </row>
    <row r="126" spans="4:4" x14ac:dyDescent="0.2">
      <c r="D126" s="144"/>
    </row>
    <row r="127" spans="4:4" x14ac:dyDescent="0.2">
      <c r="D127" s="144"/>
    </row>
    <row r="128" spans="4:4" x14ac:dyDescent="0.2">
      <c r="D128" s="144"/>
    </row>
    <row r="129" spans="4:4" x14ac:dyDescent="0.2">
      <c r="D129" s="144"/>
    </row>
    <row r="130" spans="4:4" x14ac:dyDescent="0.2">
      <c r="D130" s="144"/>
    </row>
    <row r="131" spans="4:4" x14ac:dyDescent="0.2">
      <c r="D131" s="144"/>
    </row>
    <row r="132" spans="4:4" x14ac:dyDescent="0.2">
      <c r="D132" s="144"/>
    </row>
    <row r="133" spans="4:4" x14ac:dyDescent="0.2">
      <c r="D133" s="144"/>
    </row>
    <row r="134" spans="4:4" x14ac:dyDescent="0.2">
      <c r="D134" s="144"/>
    </row>
    <row r="135" spans="4:4" x14ac:dyDescent="0.2">
      <c r="D135" s="144"/>
    </row>
    <row r="136" spans="4:4" x14ac:dyDescent="0.2">
      <c r="D136" s="144"/>
    </row>
    <row r="137" spans="4:4" x14ac:dyDescent="0.2">
      <c r="D137" s="144"/>
    </row>
    <row r="138" spans="4:4" x14ac:dyDescent="0.2">
      <c r="D138" s="144"/>
    </row>
    <row r="139" spans="4:4" x14ac:dyDescent="0.2">
      <c r="D139" s="144"/>
    </row>
    <row r="140" spans="4:4" x14ac:dyDescent="0.2">
      <c r="D140" s="144"/>
    </row>
    <row r="141" spans="4:4" x14ac:dyDescent="0.2">
      <c r="D141" s="144"/>
    </row>
    <row r="142" spans="4:4" x14ac:dyDescent="0.2">
      <c r="D142" s="144"/>
    </row>
    <row r="143" spans="4:4" x14ac:dyDescent="0.2">
      <c r="D143" s="144"/>
    </row>
    <row r="144" spans="4:4" x14ac:dyDescent="0.2">
      <c r="D144" s="144"/>
    </row>
    <row r="145" spans="4:4" x14ac:dyDescent="0.2">
      <c r="D145" s="144"/>
    </row>
    <row r="146" spans="4:4" x14ac:dyDescent="0.2">
      <c r="D146" s="144"/>
    </row>
    <row r="147" spans="4:4" x14ac:dyDescent="0.2">
      <c r="D147" s="144"/>
    </row>
    <row r="148" spans="4:4" x14ac:dyDescent="0.2">
      <c r="D148" s="144"/>
    </row>
    <row r="149" spans="4:4" x14ac:dyDescent="0.2">
      <c r="D149" s="144"/>
    </row>
    <row r="150" spans="4:4" x14ac:dyDescent="0.2">
      <c r="D150" s="144"/>
    </row>
    <row r="151" spans="4:4" x14ac:dyDescent="0.2">
      <c r="D151" s="144"/>
    </row>
    <row r="152" spans="4:4" x14ac:dyDescent="0.2">
      <c r="D152" s="144"/>
    </row>
    <row r="153" spans="4:4" x14ac:dyDescent="0.2">
      <c r="D153" s="144"/>
    </row>
    <row r="154" spans="4:4" x14ac:dyDescent="0.2">
      <c r="D154" s="144"/>
    </row>
    <row r="155" spans="4:4" x14ac:dyDescent="0.2">
      <c r="D155" s="144"/>
    </row>
    <row r="156" spans="4:4" x14ac:dyDescent="0.2">
      <c r="D156" s="144"/>
    </row>
    <row r="157" spans="4:4" x14ac:dyDescent="0.2">
      <c r="D157" s="144"/>
    </row>
    <row r="158" spans="4:4" x14ac:dyDescent="0.2">
      <c r="D158" s="144"/>
    </row>
    <row r="159" spans="4:4" x14ac:dyDescent="0.2">
      <c r="D159" s="144"/>
    </row>
    <row r="160" spans="4:4" x14ac:dyDescent="0.2">
      <c r="D160" s="144"/>
    </row>
    <row r="161" spans="4:4" x14ac:dyDescent="0.2">
      <c r="D161" s="144"/>
    </row>
    <row r="162" spans="4:4" x14ac:dyDescent="0.2">
      <c r="D162" s="144"/>
    </row>
    <row r="163" spans="4:4" x14ac:dyDescent="0.2">
      <c r="D163" s="144"/>
    </row>
    <row r="164" spans="4:4" x14ac:dyDescent="0.2">
      <c r="D164" s="144"/>
    </row>
    <row r="165" spans="4:4" x14ac:dyDescent="0.2">
      <c r="D165" s="144"/>
    </row>
    <row r="166" spans="4:4" x14ac:dyDescent="0.2">
      <c r="D166" s="144"/>
    </row>
    <row r="167" spans="4:4" x14ac:dyDescent="0.2">
      <c r="D167" s="144"/>
    </row>
    <row r="168" spans="4:4" x14ac:dyDescent="0.2">
      <c r="D168" s="144"/>
    </row>
    <row r="169" spans="4:4" x14ac:dyDescent="0.2">
      <c r="D169" s="144"/>
    </row>
    <row r="170" spans="4:4" x14ac:dyDescent="0.2">
      <c r="D170" s="144"/>
    </row>
    <row r="171" spans="4:4" x14ac:dyDescent="0.2">
      <c r="D171" s="144"/>
    </row>
    <row r="172" spans="4:4" x14ac:dyDescent="0.2">
      <c r="D172" s="144"/>
    </row>
    <row r="173" spans="4:4" x14ac:dyDescent="0.2">
      <c r="D173" s="144"/>
    </row>
    <row r="174" spans="4:4" x14ac:dyDescent="0.2">
      <c r="D174" s="144"/>
    </row>
    <row r="175" spans="4:4" x14ac:dyDescent="0.2">
      <c r="D175" s="144"/>
    </row>
    <row r="176" spans="4:4" x14ac:dyDescent="0.2">
      <c r="D176" s="144"/>
    </row>
    <row r="177" spans="4:4" x14ac:dyDescent="0.2">
      <c r="D177" s="144"/>
    </row>
    <row r="178" spans="4:4" x14ac:dyDescent="0.2">
      <c r="D178" s="144"/>
    </row>
    <row r="179" spans="4:4" x14ac:dyDescent="0.2">
      <c r="D179" s="144"/>
    </row>
    <row r="180" spans="4:4" x14ac:dyDescent="0.2">
      <c r="D180" s="144"/>
    </row>
    <row r="181" spans="4:4" x14ac:dyDescent="0.2">
      <c r="D181" s="144"/>
    </row>
    <row r="182" spans="4:4" x14ac:dyDescent="0.2">
      <c r="D182" s="144"/>
    </row>
    <row r="183" spans="4:4" x14ac:dyDescent="0.2">
      <c r="D183" s="144"/>
    </row>
    <row r="184" spans="4:4" x14ac:dyDescent="0.2">
      <c r="D184" s="144"/>
    </row>
    <row r="185" spans="4:4" x14ac:dyDescent="0.2">
      <c r="D185" s="144"/>
    </row>
    <row r="186" spans="4:4" x14ac:dyDescent="0.2">
      <c r="D186" s="144"/>
    </row>
    <row r="187" spans="4:4" x14ac:dyDescent="0.2">
      <c r="D187" s="144"/>
    </row>
    <row r="188" spans="4:4" x14ac:dyDescent="0.2">
      <c r="D188" s="144"/>
    </row>
    <row r="189" spans="4:4" x14ac:dyDescent="0.2">
      <c r="D189" s="144"/>
    </row>
    <row r="190" spans="4:4" x14ac:dyDescent="0.2">
      <c r="D190" s="144"/>
    </row>
    <row r="191" spans="4:4" x14ac:dyDescent="0.2">
      <c r="D191" s="144"/>
    </row>
    <row r="192" spans="4:4" x14ac:dyDescent="0.2">
      <c r="D192" s="144"/>
    </row>
    <row r="193" spans="4:4" x14ac:dyDescent="0.2">
      <c r="D193" s="144"/>
    </row>
    <row r="194" spans="4:4" x14ac:dyDescent="0.2">
      <c r="D194" s="144"/>
    </row>
    <row r="195" spans="4:4" x14ac:dyDescent="0.2">
      <c r="D195" s="144"/>
    </row>
    <row r="196" spans="4:4" x14ac:dyDescent="0.2">
      <c r="D196" s="144"/>
    </row>
    <row r="197" spans="4:4" x14ac:dyDescent="0.2">
      <c r="D197" s="144"/>
    </row>
    <row r="198" spans="4:4" x14ac:dyDescent="0.2">
      <c r="D198" s="144"/>
    </row>
    <row r="199" spans="4:4" x14ac:dyDescent="0.2">
      <c r="D199" s="144"/>
    </row>
    <row r="200" spans="4:4" x14ac:dyDescent="0.2">
      <c r="D200" s="144"/>
    </row>
    <row r="201" spans="4:4" x14ac:dyDescent="0.2">
      <c r="D201" s="144"/>
    </row>
    <row r="202" spans="4:4" x14ac:dyDescent="0.2">
      <c r="D202" s="144"/>
    </row>
    <row r="203" spans="4:4" x14ac:dyDescent="0.2">
      <c r="D203" s="144"/>
    </row>
    <row r="204" spans="4:4" x14ac:dyDescent="0.2">
      <c r="D204" s="144"/>
    </row>
    <row r="205" spans="4:4" x14ac:dyDescent="0.2">
      <c r="D205" s="144"/>
    </row>
    <row r="206" spans="4:4" x14ac:dyDescent="0.2">
      <c r="D206" s="144"/>
    </row>
    <row r="207" spans="4:4" x14ac:dyDescent="0.2">
      <c r="D207" s="144"/>
    </row>
    <row r="208" spans="4:4" x14ac:dyDescent="0.2">
      <c r="D208" s="144"/>
    </row>
    <row r="209" spans="4:4" x14ac:dyDescent="0.2">
      <c r="D209" s="144"/>
    </row>
    <row r="210" spans="4:4" x14ac:dyDescent="0.2">
      <c r="D210" s="144"/>
    </row>
    <row r="211" spans="4:4" x14ac:dyDescent="0.2">
      <c r="D211" s="144"/>
    </row>
    <row r="212" spans="4:4" x14ac:dyDescent="0.2">
      <c r="D212" s="144"/>
    </row>
    <row r="213" spans="4:4" x14ac:dyDescent="0.2">
      <c r="D213" s="144"/>
    </row>
    <row r="214" spans="4:4" x14ac:dyDescent="0.2">
      <c r="D214" s="144"/>
    </row>
    <row r="215" spans="4:4" x14ac:dyDescent="0.2">
      <c r="D215" s="144"/>
    </row>
    <row r="216" spans="4:4" x14ac:dyDescent="0.2">
      <c r="D216" s="144"/>
    </row>
    <row r="217" spans="4:4" x14ac:dyDescent="0.2">
      <c r="D217" s="144"/>
    </row>
    <row r="218" spans="4:4" x14ac:dyDescent="0.2">
      <c r="D218" s="144"/>
    </row>
    <row r="219" spans="4:4" x14ac:dyDescent="0.2">
      <c r="D219" s="144"/>
    </row>
    <row r="220" spans="4:4" x14ac:dyDescent="0.2">
      <c r="D220" s="144"/>
    </row>
    <row r="221" spans="4:4" x14ac:dyDescent="0.2">
      <c r="D221" s="144"/>
    </row>
    <row r="222" spans="4:4" x14ac:dyDescent="0.2">
      <c r="D222" s="144"/>
    </row>
    <row r="223" spans="4:4" x14ac:dyDescent="0.2">
      <c r="D223" s="144"/>
    </row>
    <row r="224" spans="4:4" x14ac:dyDescent="0.2">
      <c r="D224" s="144"/>
    </row>
    <row r="225" spans="4:4" x14ac:dyDescent="0.2">
      <c r="D225" s="144"/>
    </row>
    <row r="226" spans="4:4" x14ac:dyDescent="0.2">
      <c r="D226" s="144"/>
    </row>
    <row r="227" spans="4:4" x14ac:dyDescent="0.2">
      <c r="D227" s="144"/>
    </row>
    <row r="228" spans="4:4" x14ac:dyDescent="0.2">
      <c r="D228" s="144"/>
    </row>
    <row r="229" spans="4:4" x14ac:dyDescent="0.2">
      <c r="D229" s="144"/>
    </row>
    <row r="230" spans="4:4" x14ac:dyDescent="0.2">
      <c r="D230" s="144"/>
    </row>
    <row r="231" spans="4:4" x14ac:dyDescent="0.2">
      <c r="D231" s="144"/>
    </row>
    <row r="232" spans="4:4" x14ac:dyDescent="0.2">
      <c r="D232" s="144"/>
    </row>
    <row r="233" spans="4:4" x14ac:dyDescent="0.2">
      <c r="D233" s="144"/>
    </row>
    <row r="234" spans="4:4" x14ac:dyDescent="0.2">
      <c r="D234" s="144"/>
    </row>
    <row r="235" spans="4:4" x14ac:dyDescent="0.2">
      <c r="D235" s="144"/>
    </row>
    <row r="236" spans="4:4" x14ac:dyDescent="0.2">
      <c r="D236" s="144"/>
    </row>
    <row r="237" spans="4:4" x14ac:dyDescent="0.2">
      <c r="D237" s="144"/>
    </row>
    <row r="238" spans="4:4" x14ac:dyDescent="0.2">
      <c r="D238" s="144"/>
    </row>
    <row r="239" spans="4:4" x14ac:dyDescent="0.2">
      <c r="D239" s="144"/>
    </row>
    <row r="240" spans="4:4" x14ac:dyDescent="0.2">
      <c r="D240" s="144"/>
    </row>
    <row r="241" spans="4:4" x14ac:dyDescent="0.2">
      <c r="D241" s="144"/>
    </row>
    <row r="242" spans="4:4" x14ac:dyDescent="0.2">
      <c r="D242" s="144"/>
    </row>
    <row r="243" spans="4:4" x14ac:dyDescent="0.2">
      <c r="D243" s="144"/>
    </row>
    <row r="244" spans="4:4" x14ac:dyDescent="0.2">
      <c r="D244" s="144"/>
    </row>
    <row r="245" spans="4:4" x14ac:dyDescent="0.2">
      <c r="D245" s="144"/>
    </row>
    <row r="246" spans="4:4" x14ac:dyDescent="0.2">
      <c r="D246" s="144"/>
    </row>
    <row r="247" spans="4:4" x14ac:dyDescent="0.2">
      <c r="D247" s="144"/>
    </row>
    <row r="248" spans="4:4" x14ac:dyDescent="0.2">
      <c r="D248" s="144"/>
    </row>
    <row r="249" spans="4:4" x14ac:dyDescent="0.2">
      <c r="D249" s="144"/>
    </row>
    <row r="250" spans="4:4" x14ac:dyDescent="0.2">
      <c r="D250" s="144"/>
    </row>
    <row r="251" spans="4:4" x14ac:dyDescent="0.2">
      <c r="D251" s="144"/>
    </row>
    <row r="252" spans="4:4" x14ac:dyDescent="0.2">
      <c r="D252" s="144"/>
    </row>
    <row r="253" spans="4:4" x14ac:dyDescent="0.2">
      <c r="D253" s="144"/>
    </row>
    <row r="254" spans="4:4" x14ac:dyDescent="0.2">
      <c r="D254" s="144"/>
    </row>
    <row r="255" spans="4:4" x14ac:dyDescent="0.2">
      <c r="D255" s="144"/>
    </row>
    <row r="256" spans="4:4" x14ac:dyDescent="0.2">
      <c r="D256" s="144"/>
    </row>
    <row r="257" spans="4:4" x14ac:dyDescent="0.2">
      <c r="D257" s="144"/>
    </row>
    <row r="258" spans="4:4" x14ac:dyDescent="0.2">
      <c r="D258" s="144"/>
    </row>
    <row r="259" spans="4:4" x14ac:dyDescent="0.2">
      <c r="D259" s="144"/>
    </row>
    <row r="260" spans="4:4" x14ac:dyDescent="0.2">
      <c r="D260" s="144"/>
    </row>
    <row r="261" spans="4:4" x14ac:dyDescent="0.2">
      <c r="D261" s="144"/>
    </row>
    <row r="262" spans="4:4" x14ac:dyDescent="0.2">
      <c r="D262" s="144"/>
    </row>
    <row r="263" spans="4:4" x14ac:dyDescent="0.2">
      <c r="D263" s="144"/>
    </row>
    <row r="264" spans="4:4" x14ac:dyDescent="0.2">
      <c r="D264" s="144"/>
    </row>
    <row r="265" spans="4:4" x14ac:dyDescent="0.2">
      <c r="D265" s="144"/>
    </row>
    <row r="266" spans="4:4" x14ac:dyDescent="0.2">
      <c r="D266" s="144"/>
    </row>
    <row r="267" spans="4:4" x14ac:dyDescent="0.2">
      <c r="D267" s="144"/>
    </row>
    <row r="268" spans="4:4" x14ac:dyDescent="0.2">
      <c r="D268" s="144"/>
    </row>
    <row r="269" spans="4:4" x14ac:dyDescent="0.2">
      <c r="D269" s="144"/>
    </row>
    <row r="270" spans="4:4" x14ac:dyDescent="0.2">
      <c r="D270" s="144"/>
    </row>
    <row r="271" spans="4:4" x14ac:dyDescent="0.2">
      <c r="D271" s="144"/>
    </row>
    <row r="272" spans="4:4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sheetProtection algorithmName="SHA-512" hashValue="T8eoUK6kVR5EfJ1QGtmrGNoKgX8uXrCFtqDP59xTEJzMfs9TZAbVzfxwac9g0d1llpm/ZnSBE8hZ7vBdK+4Pyg==" saltValue="UMcOeVGE/7dDWHPE4APPLg==" spinCount="100000" sheet="1" objects="1" scenarios="1"/>
  <mergeCells count="10">
    <mergeCell ref="F64:G64"/>
    <mergeCell ref="F78:G78"/>
    <mergeCell ref="F92:G92"/>
    <mergeCell ref="C94:G94"/>
    <mergeCell ref="A1:G1"/>
    <mergeCell ref="C7:G7"/>
    <mergeCell ref="F8:G8"/>
    <mergeCell ref="F22:G22"/>
    <mergeCell ref="F36:G36"/>
    <mergeCell ref="F50:G50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Zakázka</vt:lpstr>
      <vt:lpstr>VzorObjekt</vt:lpstr>
      <vt:lpstr>VzorPolozky</vt:lpstr>
      <vt:lpstr>Rekapitulace Objekt 01</vt:lpstr>
      <vt:lpstr>01 01 Pol</vt:lpstr>
      <vt:lpstr>01 02 Pol</vt:lpstr>
      <vt:lpstr>01 03 Pol</vt:lpstr>
      <vt:lpstr>Zakázka!CelkemObjekty</vt:lpstr>
      <vt:lpstr>CenaStavby</vt:lpstr>
      <vt:lpstr>Zakázka!CisloStavby</vt:lpstr>
      <vt:lpstr>MenaStavby</vt:lpstr>
      <vt:lpstr>MistoStavby</vt:lpstr>
      <vt:lpstr>Zakázka!NazevStavby</vt:lpstr>
      <vt:lpstr>Zakázka!Objednatel</vt:lpstr>
      <vt:lpstr>'01 01 Pol'!Oblast_tisku</vt:lpstr>
      <vt:lpstr>'01 02 Pol'!Oblast_tisku</vt:lpstr>
      <vt:lpstr>'01 03 Pol'!Oblast_tisku</vt:lpstr>
      <vt:lpstr>'Rekapitulace Objekt 01'!Oblast_tisku</vt:lpstr>
      <vt:lpstr>Zakázka!Oblast_tisku</vt:lpstr>
      <vt:lpstr>Zakázka!omisto</vt:lpstr>
      <vt:lpstr>Zakázka!onazev</vt:lpstr>
      <vt:lpstr>Zakázka!opsc</vt:lpstr>
      <vt:lpstr>padresa</vt:lpstr>
      <vt:lpstr>pmisto</vt:lpstr>
      <vt:lpstr>Zakázka!PoptavkaID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2012-06-29T07:38:16Z</cp:lastPrinted>
  <dcterms:created xsi:type="dcterms:W3CDTF">2009-04-08T07:15:50Z</dcterms:created>
  <dcterms:modified xsi:type="dcterms:W3CDTF">2014-11-22T17:12:32Z</dcterms:modified>
</cp:coreProperties>
</file>